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drawings/drawing5.xml" ContentType="application/vnd.openxmlformats-officedocument.drawing+xml"/>
  <Override PartName="/xl/customProperty10.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Financial Downloads\Bank of Scotland plc\2019\"/>
    </mc:Choice>
  </mc:AlternateContent>
  <bookViews>
    <workbookView xWindow="240" yWindow="-285" windowWidth="18270" windowHeight="9525" tabRatio="802" activeTab="9"/>
  </bookViews>
  <sheets>
    <sheet name="Front page" sheetId="17" r:id="rId1"/>
    <sheet name="Forward looking statements" sheetId="21" r:id="rId2"/>
    <sheet name="Basis of preparation" sheetId="20" r:id="rId3"/>
    <sheet name="Contents" sheetId="1" r:id="rId4"/>
    <sheet name="Key Metrics" sheetId="22" r:id="rId5"/>
    <sheet name="OV1" sheetId="5" r:id="rId6"/>
    <sheet name="CR3" sheetId="6" r:id="rId7"/>
    <sheet name="CR1" sheetId="7" r:id="rId8"/>
    <sheet name="Own funds disclosure" sheetId="2" r:id="rId9"/>
    <sheet name="Leverage ratio" sheetId="3" r:id="rId10"/>
  </sheets>
  <externalReferences>
    <externalReference r:id="rId11"/>
  </externalReferences>
  <definedNames>
    <definedName name="_RIV0188401ab091426ea1eda79aed3e1c4e" localSheetId="2" hidden="1">#REF!</definedName>
    <definedName name="_RIV0188401ab091426ea1eda79aed3e1c4e" localSheetId="1" hidden="1">#REF!</definedName>
    <definedName name="_RIV0188401ab091426ea1eda79aed3e1c4e" hidden="1">#REF!</definedName>
    <definedName name="_RIV022c41b6d5af4aebadeda7b4ea9b2659" localSheetId="2" hidden="1">#REF!</definedName>
    <definedName name="_RIV022c41b6d5af4aebadeda7b4ea9b2659" hidden="1">#REF!</definedName>
    <definedName name="_RIV0238416973514355b9306d1d6b08cd9a" localSheetId="2" hidden="1">#REF!</definedName>
    <definedName name="_RIV0238416973514355b9306d1d6b08cd9a" hidden="1">#REF!</definedName>
    <definedName name="_RIV024b1b9321b64dc89f9cba92892ef9f5" localSheetId="2" hidden="1">#REF!</definedName>
    <definedName name="_RIV024b1b9321b64dc89f9cba92892ef9f5" hidden="1">#REF!</definedName>
    <definedName name="_RIV031b3e1a768b46308c008d183c7739d0" hidden="1">'OV1'!$44:$44</definedName>
    <definedName name="_RIV05e779b3ec8e4743b3801c5624f59091" localSheetId="2" hidden="1">'[1]Table 7x'!#REF!</definedName>
    <definedName name="_RIV05e779b3ec8e4743b3801c5624f59091" localSheetId="3" hidden="1">'[1]Table 7x'!#REF!</definedName>
    <definedName name="_RIV05e779b3ec8e4743b3801c5624f59091" localSheetId="1" hidden="1">'[1]Table 7x'!#REF!</definedName>
    <definedName name="_RIV05e779b3ec8e4743b3801c5624f59091" hidden="1">'[1]Table 7x'!#REF!</definedName>
    <definedName name="_RIV073305e9371448ed88788e1cd340fca8" localSheetId="2" hidden="1">#REF!</definedName>
    <definedName name="_RIV073305e9371448ed88788e1cd340fca8" localSheetId="1" hidden="1">#REF!</definedName>
    <definedName name="_RIV073305e9371448ed88788e1cd340fca8" hidden="1">#REF!</definedName>
    <definedName name="_RIV07bc96e4264d4550a7b166ed35c7e2fb" localSheetId="2" hidden="1">#REF!</definedName>
    <definedName name="_RIV07bc96e4264d4550a7b166ed35c7e2fb" hidden="1">#REF!</definedName>
    <definedName name="_RIV07c29d656ecc4bc4956f4158ed13e66c" localSheetId="2" hidden="1">'[1]Table 14Ax'!#REF!</definedName>
    <definedName name="_RIV07c29d656ecc4bc4956f4158ed13e66c" localSheetId="3" hidden="1">'[1]Table 14Ax'!#REF!</definedName>
    <definedName name="_RIV07c29d656ecc4bc4956f4158ed13e66c" hidden="1">'[1]Table 14Ax'!#REF!</definedName>
    <definedName name="_RIV09bc4ec00c71405bbb267a63a534ebdb" localSheetId="2" hidden="1">#REF!</definedName>
    <definedName name="_RIV09bc4ec00c71405bbb267a63a534ebdb" hidden="1">#REF!</definedName>
    <definedName name="_RIV0a730f5b78ea42f49f378d804d7868c0" localSheetId="2" hidden="1">#REF!</definedName>
    <definedName name="_RIV0a730f5b78ea42f49f378d804d7868c0" hidden="1">#REF!</definedName>
    <definedName name="_RIV0c26155d9de2486cb78c7aafc2aa3a0b" localSheetId="2" hidden="1">#REF!</definedName>
    <definedName name="_RIV0c26155d9de2486cb78c7aafc2aa3a0b" hidden="1">#REF!</definedName>
    <definedName name="_RIV0e5798dbe17e4faeac686ba44d3a8e4b" hidden="1">'OV1'!$8:$8</definedName>
    <definedName name="_RIV0e7a40e52e344f9cb0ee4789eedb5cea" localSheetId="2" hidden="1">#REF!</definedName>
    <definedName name="_RIV0e7a40e52e344f9cb0ee4789eedb5cea" localSheetId="3" hidden="1">#REF!</definedName>
    <definedName name="_RIV0e7a40e52e344f9cb0ee4789eedb5cea" hidden="1">#REF!</definedName>
    <definedName name="_RIV0ef0fa776c9b40ddb12af0398ada4a26" localSheetId="2" hidden="1">#REF!</definedName>
    <definedName name="_RIV0ef0fa776c9b40ddb12af0398ada4a26" hidden="1">#REF!</definedName>
    <definedName name="_RIV0ef3d655905140e593d5dc89298f394c" localSheetId="2" hidden="1">#REF!</definedName>
    <definedName name="_RIV0ef3d655905140e593d5dc89298f394c" hidden="1">#REF!</definedName>
    <definedName name="_RIV0f722bbf1fb84464b1901f6e0e540fb3" localSheetId="2" hidden="1">'[1]Table 14Ax'!#REF!</definedName>
    <definedName name="_RIV0f722bbf1fb84464b1901f6e0e540fb3" localSheetId="3" hidden="1">'[1]Table 14Ax'!#REF!</definedName>
    <definedName name="_RIV0f722bbf1fb84464b1901f6e0e540fb3" hidden="1">'[1]Table 14Ax'!#REF!</definedName>
    <definedName name="_RIV1005dbb9f3a24bebbd67bab6065eeab1" localSheetId="2" hidden="1">#REF!</definedName>
    <definedName name="_RIV1005dbb9f3a24bebbd67bab6065eeab1" localSheetId="3" hidden="1">#REF!</definedName>
    <definedName name="_RIV1005dbb9f3a24bebbd67bab6065eeab1" hidden="1">#REF!</definedName>
    <definedName name="_RIV1512d758506d4038bb52a4c1e7b77022" hidden="1">'OV1'!$42:$42</definedName>
    <definedName name="_RIV17d9a602d9744c77940d627d1bc3db34" localSheetId="2" hidden="1">#REF!</definedName>
    <definedName name="_RIV17d9a602d9744c77940d627d1bc3db34" localSheetId="1" hidden="1">#REF!</definedName>
    <definedName name="_RIV17d9a602d9744c77940d627d1bc3db34" hidden="1">#REF!</definedName>
    <definedName name="_RIV1b886d10f4cd4babb6a15322331955c6" localSheetId="2" hidden="1">#REF!</definedName>
    <definedName name="_RIV1b886d10f4cd4babb6a15322331955c6" hidden="1">#REF!</definedName>
    <definedName name="_RIV1b9c29749179405fae81aeb2c71ef6cf" localSheetId="2" hidden="1">'[1]Table 14Ax'!#REF!</definedName>
    <definedName name="_RIV1b9c29749179405fae81aeb2c71ef6cf" localSheetId="3" hidden="1">'[1]Table 14Ax'!#REF!</definedName>
    <definedName name="_RIV1b9c29749179405fae81aeb2c71ef6cf" hidden="1">'[1]Table 14Ax'!#REF!</definedName>
    <definedName name="_RIV1c3a1ce588ec4f76afd77084ab4b41f4" localSheetId="2" hidden="1">#REF!</definedName>
    <definedName name="_RIV1c3a1ce588ec4f76afd77084ab4b41f4" hidden="1">#REF!</definedName>
    <definedName name="_RIV1cae94dae0f748299139d2510744b875" hidden="1">'OV1'!$43:$43</definedName>
    <definedName name="_RIV1d5ceb9bdef942b7b3efc04f0dd425d3" localSheetId="2" hidden="1">#REF!</definedName>
    <definedName name="_RIV1d5ceb9bdef942b7b3efc04f0dd425d3" localSheetId="3" hidden="1">#REF!</definedName>
    <definedName name="_RIV1d5ceb9bdef942b7b3efc04f0dd425d3" hidden="1">#REF!</definedName>
    <definedName name="_RIV1da9fe6f46334adcaeba859523c1289e" localSheetId="2" hidden="1">'[1]Table 5x'!#REF!</definedName>
    <definedName name="_RIV1da9fe6f46334adcaeba859523c1289e" localSheetId="3" hidden="1">'[1]Table 5x'!#REF!</definedName>
    <definedName name="_RIV1da9fe6f46334adcaeba859523c1289e" hidden="1">'[1]Table 5x'!#REF!</definedName>
    <definedName name="_RIV1ef3957c42924e84bc026a263d3f9127" localSheetId="2" hidden="1">#REF!</definedName>
    <definedName name="_RIV1ef3957c42924e84bc026a263d3f9127" hidden="1">#REF!</definedName>
    <definedName name="_RIV1f3e763fd4f644a48248169d1c0386f2" localSheetId="2" hidden="1">'[1]Table 4x'!#REF!</definedName>
    <definedName name="_RIV1f3e763fd4f644a48248169d1c0386f2" localSheetId="3" hidden="1">'[1]Table 4x'!#REF!</definedName>
    <definedName name="_RIV1f3e763fd4f644a48248169d1c0386f2" hidden="1">'[1]Table 4x'!#REF!</definedName>
    <definedName name="_RIV1f58b9ed60bc4b61a231751d048a3b7b" localSheetId="2" hidden="1">#REF!</definedName>
    <definedName name="_RIV1f58b9ed60bc4b61a231751d048a3b7b" hidden="1">#REF!</definedName>
    <definedName name="_RIV1f5a5033a45c4b4c9ce457e321c1f647" localSheetId="2" hidden="1">#REF!</definedName>
    <definedName name="_RIV1f5a5033a45c4b4c9ce457e321c1f647" hidden="1">#REF!</definedName>
    <definedName name="_RIV1f5e404fd633455c9f8579d265a2fe3d" localSheetId="2" hidden="1">#REF!</definedName>
    <definedName name="_RIV1f5e404fd633455c9f8579d265a2fe3d" localSheetId="3" hidden="1">#REF!</definedName>
    <definedName name="_RIV1f5e404fd633455c9f8579d265a2fe3d" hidden="1">#REF!</definedName>
    <definedName name="_RIV224111473d014f8bba35226f92a3e9e3" localSheetId="2" hidden="1">#REF!</definedName>
    <definedName name="_RIV224111473d014f8bba35226f92a3e9e3" localSheetId="3" hidden="1">#REF!</definedName>
    <definedName name="_RIV224111473d014f8bba35226f92a3e9e3" hidden="1">#REF!</definedName>
    <definedName name="_RIV237fc7479b994a1a91af6e12859db221" localSheetId="2" hidden="1">'[1]Table 5x'!#REF!</definedName>
    <definedName name="_RIV237fc7479b994a1a91af6e12859db221" localSheetId="3" hidden="1">'[1]Table 5x'!#REF!</definedName>
    <definedName name="_RIV237fc7479b994a1a91af6e12859db221" hidden="1">'[1]Table 5x'!#REF!</definedName>
    <definedName name="_RIV2580bc4d229f45269e2a82892520b139" localSheetId="2" hidden="1">#REF!</definedName>
    <definedName name="_RIV2580bc4d229f45269e2a82892520b139" localSheetId="3" hidden="1">#REF!</definedName>
    <definedName name="_RIV2580bc4d229f45269e2a82892520b139" hidden="1">#REF!</definedName>
    <definedName name="_RIV288b45c0400a41a3ba1d27038c692fbc" localSheetId="2" hidden="1">#REF!</definedName>
    <definedName name="_RIV288b45c0400a41a3ba1d27038c692fbc" localSheetId="3" hidden="1">#REF!</definedName>
    <definedName name="_RIV288b45c0400a41a3ba1d27038c692fbc" hidden="1">#REF!</definedName>
    <definedName name="_RIV29d3a268137845f8bae846e47541f892" localSheetId="2" hidden="1">#REF!</definedName>
    <definedName name="_RIV29d3a268137845f8bae846e47541f892" hidden="1">#REF!</definedName>
    <definedName name="_RIV2bf03603c3ee401a8e4042621fab861b" localSheetId="2" hidden="1">#REF!</definedName>
    <definedName name="_RIV2bf03603c3ee401a8e4042621fab861b" hidden="1">#REF!</definedName>
    <definedName name="_RIV2bf10642e3574f1782e899c0e686e8fb" hidden="1">'OV1'!$14:$14</definedName>
    <definedName name="_RIV2c7d5ef79bcd4c1d8a95a501cc00bb51" localSheetId="2" hidden="1">#REF!</definedName>
    <definedName name="_RIV2c7d5ef79bcd4c1d8a95a501cc00bb51" localSheetId="3" hidden="1">#REF!</definedName>
    <definedName name="_RIV2c7d5ef79bcd4c1d8a95a501cc00bb51" hidden="1">#REF!</definedName>
    <definedName name="_RIV2e2089d0000542b4b1ce261e76924c4d" localSheetId="2" hidden="1">#REF!</definedName>
    <definedName name="_RIV2e2089d0000542b4b1ce261e76924c4d" hidden="1">#REF!</definedName>
    <definedName name="_RIV2e6d6a65a63745c1b6609f099daf2dc3" localSheetId="2" hidden="1">#REF!</definedName>
    <definedName name="_RIV2e6d6a65a63745c1b6609f099daf2dc3" hidden="1">#REF!</definedName>
    <definedName name="_RIV31fefd7cebaa417bb8113e15385d61a4" localSheetId="2" hidden="1">'[1]Table 14Ax'!#REF!</definedName>
    <definedName name="_RIV31fefd7cebaa417bb8113e15385d61a4" localSheetId="3" hidden="1">'[1]Table 14Ax'!#REF!</definedName>
    <definedName name="_RIV31fefd7cebaa417bb8113e15385d61a4" hidden="1">'[1]Table 14Ax'!#REF!</definedName>
    <definedName name="_RIV3348febdce1e44abb5a230ac73554dd3" hidden="1">'OV1'!$19:$19</definedName>
    <definedName name="_RIV33a51f10448e423bbe649c8a51fd1329" localSheetId="2" hidden="1">'[1]Table 10x'!#REF!</definedName>
    <definedName name="_RIV33a51f10448e423bbe649c8a51fd1329" localSheetId="3" hidden="1">'[1]Table 10x'!#REF!</definedName>
    <definedName name="_RIV33a51f10448e423bbe649c8a51fd1329" localSheetId="1" hidden="1">'[1]Table 10x'!#REF!</definedName>
    <definedName name="_RIV33a51f10448e423bbe649c8a51fd1329" hidden="1">'[1]Table 10x'!#REF!</definedName>
    <definedName name="_RIV35427a1f1aa243b684e1c6187482b9bb" localSheetId="2" hidden="1">#REF!</definedName>
    <definedName name="_RIV35427a1f1aa243b684e1c6187482b9bb" localSheetId="1" hidden="1">#REF!</definedName>
    <definedName name="_RIV35427a1f1aa243b684e1c6187482b9bb" hidden="1">#REF!</definedName>
    <definedName name="_RIV36cebc4b49ce405e8a97005ab49b26a0" localSheetId="2" hidden="1">#REF!</definedName>
    <definedName name="_RIV36cebc4b49ce405e8a97005ab49b26a0" hidden="1">#REF!</definedName>
    <definedName name="_RIV3a1a3bcb3f3840068001f618f9f2880b" localSheetId="2" hidden="1">#REF!</definedName>
    <definedName name="_RIV3a1a3bcb3f3840068001f618f9f2880b" hidden="1">#REF!</definedName>
    <definedName name="_RIV3a6b3676084c42ceb6937b42f2875505" localSheetId="2" hidden="1">'[1]Table 8x'!#REF!</definedName>
    <definedName name="_RIV3a6b3676084c42ceb6937b42f2875505" localSheetId="3" hidden="1">'[1]Table 8x'!#REF!</definedName>
    <definedName name="_RIV3a6b3676084c42ceb6937b42f2875505" hidden="1">'[1]Table 8x'!#REF!</definedName>
    <definedName name="_RIV3b0a565870ef4f5ca700bcfaafc81db5" hidden="1">'OV1'!$15:$15</definedName>
    <definedName name="_RIV3c779e1b6fe74c54a730c45b64e800d2" hidden="1">'OV1'!$F:$F</definedName>
    <definedName name="_RIV3ca57c4bb587439f858fc916f2fce36c" localSheetId="2" hidden="1">#REF!</definedName>
    <definedName name="_RIV3ca57c4bb587439f858fc916f2fce36c" hidden="1">#REF!</definedName>
    <definedName name="_RIV3cca5596470f4da0a0ee67fb4146d86f" localSheetId="2" hidden="1">'[1]Table 14Ax'!#REF!</definedName>
    <definedName name="_RIV3cca5596470f4da0a0ee67fb4146d86f" localSheetId="3" hidden="1">'[1]Table 14Ax'!#REF!</definedName>
    <definedName name="_RIV3cca5596470f4da0a0ee67fb4146d86f" hidden="1">'[1]Table 14Ax'!#REF!</definedName>
    <definedName name="_RIV3d02bd49a89a48fd943a0d0072c74a8f" localSheetId="2" hidden="1">#REF!</definedName>
    <definedName name="_RIV3d02bd49a89a48fd943a0d0072c74a8f" hidden="1">#REF!</definedName>
    <definedName name="_RIV3d75b7a0042a4bb090359bffd03ad16e" localSheetId="2" hidden="1">#REF!</definedName>
    <definedName name="_RIV3d75b7a0042a4bb090359bffd03ad16e" hidden="1">#REF!</definedName>
    <definedName name="_RIV3f6179c5dc554abb986d26556ed32bac" localSheetId="2" hidden="1">#REF!</definedName>
    <definedName name="_RIV3f6179c5dc554abb986d26556ed32bac" hidden="1">#REF!</definedName>
    <definedName name="_RIV417bd932961d46acbf675bcac079cb77" localSheetId="2" hidden="1">#REF!</definedName>
    <definedName name="_RIV417bd932961d46acbf675bcac079cb77" hidden="1">#REF!</definedName>
    <definedName name="_RIV41cb815476a6454faef7085da85a804a" localSheetId="2" hidden="1">'[1]Table 14Ax'!#REF!</definedName>
    <definedName name="_RIV41cb815476a6454faef7085da85a804a" localSheetId="3" hidden="1">'[1]Table 14Ax'!#REF!</definedName>
    <definedName name="_RIV41cb815476a6454faef7085da85a804a" hidden="1">'[1]Table 14Ax'!#REF!</definedName>
    <definedName name="_RIV4322ada88ee4494aae6264241ddbc84d" localSheetId="2" hidden="1">#REF!</definedName>
    <definedName name="_RIV4322ada88ee4494aae6264241ddbc84d" hidden="1">#REF!</definedName>
    <definedName name="_RIV43ad33a281424e7c8223d4031b602b70" localSheetId="2" hidden="1">#REF!</definedName>
    <definedName name="_RIV43ad33a281424e7c8223d4031b602b70" hidden="1">#REF!</definedName>
    <definedName name="_RIV460bc8dae7f04164a5a13555648744da" localSheetId="2" hidden="1">#REF!</definedName>
    <definedName name="_RIV460bc8dae7f04164a5a13555648744da" hidden="1">#REF!</definedName>
    <definedName name="_RIV4a7bf470989349198985a61d88758ecc" localSheetId="2" hidden="1">#REF!</definedName>
    <definedName name="_RIV4a7bf470989349198985a61d88758ecc" localSheetId="3" hidden="1">#REF!</definedName>
    <definedName name="_RIV4a7bf470989349198985a61d88758ecc" hidden="1">#REF!</definedName>
    <definedName name="_RIV4bef798950eb4f55be06e2039c365248" localSheetId="2" hidden="1">#REF!</definedName>
    <definedName name="_RIV4bef798950eb4f55be06e2039c365248" hidden="1">#REF!</definedName>
    <definedName name="_RIV4df06300f0bd4828b2c563cbecae57ac" hidden="1">'OV1'!$18:$18</definedName>
    <definedName name="_RIV4ea8494224a546faa1eecdf85ead5469" localSheetId="2" hidden="1">'[1]Table 14Ax'!#REF!</definedName>
    <definedName name="_RIV4ea8494224a546faa1eecdf85ead5469" localSheetId="3" hidden="1">'[1]Table 14Ax'!#REF!</definedName>
    <definedName name="_RIV4ea8494224a546faa1eecdf85ead5469" localSheetId="1" hidden="1">'[1]Table 14Ax'!#REF!</definedName>
    <definedName name="_RIV4ea8494224a546faa1eecdf85ead5469" hidden="1">'[1]Table 14Ax'!#REF!</definedName>
    <definedName name="_RIV4ea9c45403cc4a168c440b39ac9fa37d" localSheetId="2" hidden="1">#REF!</definedName>
    <definedName name="_RIV4ea9c45403cc4a168c440b39ac9fa37d" localSheetId="1" hidden="1">#REF!</definedName>
    <definedName name="_RIV4ea9c45403cc4a168c440b39ac9fa37d" hidden="1">#REF!</definedName>
    <definedName name="_RIV4fbfc3491a724e40a3566568e332a971" hidden="1">'OV1'!$24:$24</definedName>
    <definedName name="_RIV55301f72bd2a48c8a82bb4a2bd9d6498" hidden="1">'OV1'!$D:$D</definedName>
    <definedName name="_RIV585375cc3179446ab5fb3a82fd51e32c" localSheetId="2" hidden="1">#REF!</definedName>
    <definedName name="_RIV585375cc3179446ab5fb3a82fd51e32c" hidden="1">#REF!</definedName>
    <definedName name="_RIV5a6cabdb29524a819962fbcf49bcbcd1" localSheetId="2" hidden="1">#REF!</definedName>
    <definedName name="_RIV5a6cabdb29524a819962fbcf49bcbcd1" hidden="1">#REF!</definedName>
    <definedName name="_RIV5b93c46e3c184245b343abbd6ccad3dc" localSheetId="2" hidden="1">'[1]Table 5x'!#REF!</definedName>
    <definedName name="_RIV5b93c46e3c184245b343abbd6ccad3dc" localSheetId="3" hidden="1">'[1]Table 5x'!#REF!</definedName>
    <definedName name="_RIV5b93c46e3c184245b343abbd6ccad3dc" hidden="1">'[1]Table 5x'!#REF!</definedName>
    <definedName name="_RIV5bb5c592b05443ac8ea1b6bf4f92b946" localSheetId="2" hidden="1">#REF!</definedName>
    <definedName name="_RIV5bb5c592b05443ac8ea1b6bf4f92b946" localSheetId="3" hidden="1">#REF!</definedName>
    <definedName name="_RIV5bb5c592b05443ac8ea1b6bf4f92b946" hidden="1">#REF!</definedName>
    <definedName name="_RIV5efdbe0b5edb46769188b0952d0db209" localSheetId="2" hidden="1">#REF!</definedName>
    <definedName name="_RIV5efdbe0b5edb46769188b0952d0db209" hidden="1">#REF!</definedName>
    <definedName name="_RIV604b86ad5f334f27917a886951505b13" localSheetId="2" hidden="1">#REF!</definedName>
    <definedName name="_RIV604b86ad5f334f27917a886951505b13" localSheetId="3" hidden="1">#REF!</definedName>
    <definedName name="_RIV604b86ad5f334f27917a886951505b13" hidden="1">#REF!</definedName>
    <definedName name="_RIV60d25682410e41dcaf47133bbae64ac4" localSheetId="2" hidden="1">#REF!</definedName>
    <definedName name="_RIV60d25682410e41dcaf47133bbae64ac4" hidden="1">#REF!</definedName>
    <definedName name="_RIV622af8c5a9fb485cba5150b98305683d" hidden="1">'OV1'!$38:$38</definedName>
    <definedName name="_RIV623bc1123f8049e49614fc7625fb64ed" localSheetId="2" hidden="1">#REF!</definedName>
    <definedName name="_RIV623bc1123f8049e49614fc7625fb64ed" localSheetId="1" hidden="1">#REF!</definedName>
    <definedName name="_RIV623bc1123f8049e49614fc7625fb64ed" hidden="1">#REF!</definedName>
    <definedName name="_RIV6317aa75b17f4b779956c1da29da0662" localSheetId="2" hidden="1">#REF!</definedName>
    <definedName name="_RIV6317aa75b17f4b779956c1da29da0662" hidden="1">#REF!</definedName>
    <definedName name="_RIV6335f3d3fae24eec9b5cb5ab5477c3c7" localSheetId="2" hidden="1">#REF!</definedName>
    <definedName name="_RIV6335f3d3fae24eec9b5cb5ab5477c3c7" localSheetId="3" hidden="1">#REF!</definedName>
    <definedName name="_RIV6335f3d3fae24eec9b5cb5ab5477c3c7" hidden="1">#REF!</definedName>
    <definedName name="_RIV6405f4876e3344e09204bb61cce669e5" hidden="1">'OV1'!$25:$25</definedName>
    <definedName name="_RIV65b2e38d5c6342f7b636c51a1b3128af" localSheetId="2" hidden="1">#REF!</definedName>
    <definedName name="_RIV65b2e38d5c6342f7b636c51a1b3128af" localSheetId="1" hidden="1">#REF!</definedName>
    <definedName name="_RIV65b2e38d5c6342f7b636c51a1b3128af" hidden="1">#REF!</definedName>
    <definedName name="_RIV65ba907343004ef88813cda8632b6aea" localSheetId="2" hidden="1">#REF!</definedName>
    <definedName name="_RIV65ba907343004ef88813cda8632b6aea" localSheetId="3" hidden="1">#REF!</definedName>
    <definedName name="_RIV65ba907343004ef88813cda8632b6aea" hidden="1">#REF!</definedName>
    <definedName name="_RIV66e645cac11e46ab83797cd74dd2a21e" localSheetId="2" hidden="1">#REF!</definedName>
    <definedName name="_RIV66e645cac11e46ab83797cd74dd2a21e" hidden="1">#REF!</definedName>
    <definedName name="_RIV679a38fa4eb24522836153a66db94f69" localSheetId="2" hidden="1">#REF!</definedName>
    <definedName name="_RIV679a38fa4eb24522836153a66db94f69" localSheetId="3" hidden="1">#REF!</definedName>
    <definedName name="_RIV679a38fa4eb24522836153a66db94f69" hidden="1">#REF!</definedName>
    <definedName name="_RIV6a11a9ff8608441089729a546468c392" hidden="1">'OV1'!$34:$34</definedName>
    <definedName name="_RIV6d4ec4064ae64112940ebf5df8865940" hidden="1">'OV1'!$A:$A</definedName>
    <definedName name="_RIV6f19605657bf411fb6e82c32f7bbe110" localSheetId="2" hidden="1">'[1]Table 27x'!#REF!</definedName>
    <definedName name="_RIV6f19605657bf411fb6e82c32f7bbe110" localSheetId="3" hidden="1">'[1]Table 27x'!#REF!</definedName>
    <definedName name="_RIV6f19605657bf411fb6e82c32f7bbe110" hidden="1">'[1]Table 27x'!#REF!</definedName>
    <definedName name="_RIV6f849bf9998641b6a0f748e984f703d1" hidden="1">'OV1'!$22:$22</definedName>
    <definedName name="_RIV7049b971625a4192ba6e522313fcc476" localSheetId="2" hidden="1">#REF!</definedName>
    <definedName name="_RIV7049b971625a4192ba6e522313fcc476" localSheetId="1" hidden="1">#REF!</definedName>
    <definedName name="_RIV7049b971625a4192ba6e522313fcc476" hidden="1">#REF!</definedName>
    <definedName name="_RIV705c9283b5ba47f4a25bafc64ac0eea0" localSheetId="2" hidden="1">#REF!</definedName>
    <definedName name="_RIV705c9283b5ba47f4a25bafc64ac0eea0" hidden="1">#REF!</definedName>
    <definedName name="_RIV70f14317f9c1409dba824a3a104b2051" localSheetId="2" hidden="1">#REF!</definedName>
    <definedName name="_RIV70f14317f9c1409dba824a3a104b2051" hidden="1">#REF!</definedName>
    <definedName name="_RIV720f7cc5b8cf41d3aceb3c1fae7e3b4a" hidden="1">'OV1'!$36:$36</definedName>
    <definedName name="_RIV72944f2f7d2d41e6893f38ace05acb85" localSheetId="2" hidden="1">#REF!</definedName>
    <definedName name="_RIV72944f2f7d2d41e6893f38ace05acb85" localSheetId="1" hidden="1">#REF!</definedName>
    <definedName name="_RIV72944f2f7d2d41e6893f38ace05acb85" hidden="1">#REF!</definedName>
    <definedName name="_RIV7358e93b82894fd68dfcee2d6c992b3e" localSheetId="2" hidden="1">#REF!</definedName>
    <definedName name="_RIV7358e93b82894fd68dfcee2d6c992b3e" localSheetId="3" hidden="1">#REF!</definedName>
    <definedName name="_RIV7358e93b82894fd68dfcee2d6c992b3e" hidden="1">#REF!</definedName>
    <definedName name="_RIV741b3776f005450bbf08d4262381cd95" localSheetId="2" hidden="1">#REF!</definedName>
    <definedName name="_RIV741b3776f005450bbf08d4262381cd95" hidden="1">#REF!</definedName>
    <definedName name="_RIV7573b41d24374172a7c3b37fc981c800" hidden="1">'OV1'!$17:$17</definedName>
    <definedName name="_RIV75b55cf1617d4038b8ac0a2ebb0ac6a4" hidden="1">'OV1'!$11:$11</definedName>
    <definedName name="_RIV75ba5101860d46ec9b22688e8459180a" localSheetId="2" hidden="1">'[1]Table 12x'!#REF!</definedName>
    <definedName name="_RIV75ba5101860d46ec9b22688e8459180a" localSheetId="3" hidden="1">'[1]Table 12x'!#REF!</definedName>
    <definedName name="_RIV75ba5101860d46ec9b22688e8459180a" localSheetId="1" hidden="1">'[1]Table 12x'!#REF!</definedName>
    <definedName name="_RIV75ba5101860d46ec9b22688e8459180a" hidden="1">'[1]Table 12x'!#REF!</definedName>
    <definedName name="_RIV7a7882a1f3df46aa8144ec3c6db7f116" localSheetId="2" hidden="1">#REF!</definedName>
    <definedName name="_RIV7a7882a1f3df46aa8144ec3c6db7f116" localSheetId="3" hidden="1">#REF!</definedName>
    <definedName name="_RIV7a7882a1f3df46aa8144ec3c6db7f116" hidden="1">#REF!</definedName>
    <definedName name="_RIV7f8f7e12ddef467580bd161f00953455" localSheetId="2" hidden="1">#REF!</definedName>
    <definedName name="_RIV7f8f7e12ddef467580bd161f00953455" hidden="1">#REF!</definedName>
    <definedName name="_RIV825d8ba28c32459aa9c26d805ff9ab29" hidden="1">'OV1'!$21:$21</definedName>
    <definedName name="_RIV82b043e622fa4123bc323ffb8672aef3" hidden="1">'OV1'!$30:$30</definedName>
    <definedName name="_RIV832198ec93b341fea4de5b2e63a3213a" localSheetId="2" hidden="1">#REF!</definedName>
    <definedName name="_RIV832198ec93b341fea4de5b2e63a3213a" localSheetId="1" hidden="1">#REF!</definedName>
    <definedName name="_RIV832198ec93b341fea4de5b2e63a3213a" hidden="1">#REF!</definedName>
    <definedName name="_RIV854c7d89b08f4384aac68c18dcf8a243" localSheetId="2" hidden="1">#REF!</definedName>
    <definedName name="_RIV854c7d89b08f4384aac68c18dcf8a243" hidden="1">#REF!</definedName>
    <definedName name="_RIV8683ef6d60f34350b4b92514486834d7" localSheetId="2" hidden="1">'[1]Table 14Ax'!#REF!</definedName>
    <definedName name="_RIV8683ef6d60f34350b4b92514486834d7" localSheetId="3" hidden="1">'[1]Table 14Ax'!#REF!</definedName>
    <definedName name="_RIV8683ef6d60f34350b4b92514486834d7" hidden="1">'[1]Table 14Ax'!#REF!</definedName>
    <definedName name="_RIV86f69e0b5da84ab9a3a3ede08906466a" localSheetId="2" hidden="1">#REF!</definedName>
    <definedName name="_RIV86f69e0b5da84ab9a3a3ede08906466a" hidden="1">#REF!</definedName>
    <definedName name="_RIV87da299370ab46e49601ea2d3a91b29c" localSheetId="2" hidden="1">'[1]Table 14Ax'!#REF!</definedName>
    <definedName name="_RIV87da299370ab46e49601ea2d3a91b29c" localSheetId="3" hidden="1">'[1]Table 14Ax'!#REF!</definedName>
    <definedName name="_RIV87da299370ab46e49601ea2d3a91b29c" hidden="1">'[1]Table 14Ax'!#REF!</definedName>
    <definedName name="_RIV889cceaf8d2b4d0bbbc3df9420e0ac29" hidden="1">'OV1'!$E:$E</definedName>
    <definedName name="_RIV88a71177a0b14fbfa096a15b548116c0" localSheetId="2" hidden="1">#REF!</definedName>
    <definedName name="_RIV88a71177a0b14fbfa096a15b548116c0" hidden="1">#REF!</definedName>
    <definedName name="_RIV8a25aa9093bd4e998dcf383d68daa06f" localSheetId="2" hidden="1">'[1]Table 14Bx'!#REF!</definedName>
    <definedName name="_RIV8a25aa9093bd4e998dcf383d68daa06f" localSheetId="3" hidden="1">'[1]Table 14Bx'!#REF!</definedName>
    <definedName name="_RIV8a25aa9093bd4e998dcf383d68daa06f" hidden="1">'[1]Table 14Bx'!#REF!</definedName>
    <definedName name="_RIV8badf5e8c44046d3a6f358c06cb1ca22" hidden="1">'OV1'!$29:$29</definedName>
    <definedName name="_RIV8bc898884c55474dbbd61feece5d49f7" localSheetId="2" hidden="1">#REF!</definedName>
    <definedName name="_RIV8bc898884c55474dbbd61feece5d49f7" localSheetId="1" hidden="1">#REF!</definedName>
    <definedName name="_RIV8bc898884c55474dbbd61feece5d49f7" hidden="1">#REF!</definedName>
    <definedName name="_RIV8c0d3a6fbdc94b35b5cb18f87eb2c915" hidden="1">'OV1'!$40:$40</definedName>
    <definedName name="_RIV8c3b916f89ae4564b667d07a640f4a78" localSheetId="2" hidden="1">'[1]Table 18x'!#REF!</definedName>
    <definedName name="_RIV8c3b916f89ae4564b667d07a640f4a78" localSheetId="3" hidden="1">'[1]Table 18x'!#REF!</definedName>
    <definedName name="_RIV8c3b916f89ae4564b667d07a640f4a78" localSheetId="1" hidden="1">'[1]Table 18x'!#REF!</definedName>
    <definedName name="_RIV8c3b916f89ae4564b667d07a640f4a78" hidden="1">'[1]Table 18x'!#REF!</definedName>
    <definedName name="_RIV8c94ea4777f14cf9a7f94e4288852ac1" localSheetId="2" hidden="1">#REF!</definedName>
    <definedName name="_RIV8c94ea4777f14cf9a7f94e4288852ac1" localSheetId="1" hidden="1">#REF!</definedName>
    <definedName name="_RIV8c94ea4777f14cf9a7f94e4288852ac1" hidden="1">#REF!</definedName>
    <definedName name="_RIV8f3f0ea5012a483da08feac644db481a" localSheetId="2" hidden="1">'[1]Table 13x'!#REF!</definedName>
    <definedName name="_RIV8f3f0ea5012a483da08feac644db481a" localSheetId="3" hidden="1">'[1]Table 13x'!#REF!</definedName>
    <definedName name="_RIV8f3f0ea5012a483da08feac644db481a" localSheetId="1" hidden="1">'[1]Table 13x'!#REF!</definedName>
    <definedName name="_RIV8f3f0ea5012a483da08feac644db481a" hidden="1">'[1]Table 13x'!#REF!</definedName>
    <definedName name="_RIV904dad73be5a47749f3f5f906576cb64" localSheetId="2" hidden="1">#REF!</definedName>
    <definedName name="_RIV904dad73be5a47749f3f5f906576cb64" hidden="1">#REF!</definedName>
    <definedName name="_RIV91195555f5c84f67a4f2ad0acaa7210a" localSheetId="2" hidden="1">#REF!</definedName>
    <definedName name="_RIV91195555f5c84f67a4f2ad0acaa7210a" localSheetId="3" hidden="1">#REF!</definedName>
    <definedName name="_RIV91195555f5c84f67a4f2ad0acaa7210a" hidden="1">#REF!</definedName>
    <definedName name="_RIV928ebf9f040047578f403f461dd24197" localSheetId="2" hidden="1">#REF!</definedName>
    <definedName name="_RIV928ebf9f040047578f403f461dd24197" hidden="1">#REF!</definedName>
    <definedName name="_RIV967e09c7215646cb8053c017cae1fc33" localSheetId="2" hidden="1">#REF!</definedName>
    <definedName name="_RIV967e09c7215646cb8053c017cae1fc33" hidden="1">#REF!</definedName>
    <definedName name="_RIV9683169af3db46d6b38cccaae56b3ca9" localSheetId="2" hidden="1">#REF!</definedName>
    <definedName name="_RIV9683169af3db46d6b38cccaae56b3ca9" hidden="1">#REF!</definedName>
    <definedName name="_RIV96f875f642a94713af20c601b4bbc957" localSheetId="2" hidden="1">'[1]Table 11x'!#REF!</definedName>
    <definedName name="_RIV96f875f642a94713af20c601b4bbc957" localSheetId="3" hidden="1">'[1]Table 11x'!#REF!</definedName>
    <definedName name="_RIV96f875f642a94713af20c601b4bbc957" hidden="1">'[1]Table 11x'!#REF!</definedName>
    <definedName name="_RIV96f9996e57c1452fb62ead3fb53e36e8" localSheetId="2" hidden="1">#REF!</definedName>
    <definedName name="_RIV96f9996e57c1452fb62ead3fb53e36e8" hidden="1">#REF!</definedName>
    <definedName name="_RIV97a6471db5184cbdaab7951f7e1e5fb1" localSheetId="2" hidden="1">#REF!</definedName>
    <definedName name="_RIV97a6471db5184cbdaab7951f7e1e5fb1" localSheetId="3" hidden="1">#REF!</definedName>
    <definedName name="_RIV97a6471db5184cbdaab7951f7e1e5fb1" hidden="1">#REF!</definedName>
    <definedName name="_RIV9ae0f2962c0c4824826c63fbe435209b" localSheetId="2" hidden="1">'[1]Table 18x'!#REF!</definedName>
    <definedName name="_RIV9ae0f2962c0c4824826c63fbe435209b" localSheetId="3" hidden="1">'[1]Table 18x'!#REF!</definedName>
    <definedName name="_RIV9ae0f2962c0c4824826c63fbe435209b" hidden="1">'[1]Table 18x'!#REF!</definedName>
    <definedName name="_RIV9d5dea605a0d4dec9e2e2d296b7e318e" hidden="1">'OV1'!$35:$35</definedName>
    <definedName name="_RIV9d9e402e03424d288e3d95b94c4ba5cf" localSheetId="2" hidden="1">#REF!</definedName>
    <definedName name="_RIV9d9e402e03424d288e3d95b94c4ba5cf" localSheetId="3" hidden="1">#REF!</definedName>
    <definedName name="_RIV9d9e402e03424d288e3d95b94c4ba5cf" hidden="1">#REF!</definedName>
    <definedName name="_RIVa100f35f7ec7471bae2af89101143f6b" localSheetId="2" hidden="1">'[1]Table 5x'!#REF!</definedName>
    <definedName name="_RIVa100f35f7ec7471bae2af89101143f6b" localSheetId="3" hidden="1">'[1]Table 5x'!#REF!</definedName>
    <definedName name="_RIVa100f35f7ec7471bae2af89101143f6b" hidden="1">'[1]Table 5x'!#REF!</definedName>
    <definedName name="_RIVa15dc873e12241dc8390a906416db9cb" localSheetId="2" hidden="1">'[1]Table 14Ax'!#REF!</definedName>
    <definedName name="_RIVa15dc873e12241dc8390a906416db9cb" localSheetId="3" hidden="1">'[1]Table 14Ax'!#REF!</definedName>
    <definedName name="_RIVa15dc873e12241dc8390a906416db9cb" hidden="1">'[1]Table 14Ax'!#REF!</definedName>
    <definedName name="_RIVa1835bf6c652469db974ccbc4daee733" localSheetId="2" hidden="1">#REF!</definedName>
    <definedName name="_RIVa1835bf6c652469db974ccbc4daee733" hidden="1">#REF!</definedName>
    <definedName name="_RIVa1b8c1334fcf4be79716b17f51c73ec4" localSheetId="2" hidden="1">#REF!</definedName>
    <definedName name="_RIVa1b8c1334fcf4be79716b17f51c73ec4" localSheetId="3" hidden="1">#REF!</definedName>
    <definedName name="_RIVa1b8c1334fcf4be79716b17f51c73ec4" hidden="1">#REF!</definedName>
    <definedName name="_RIVa1c362f176cc4dc280c4fe62bcf6f061" localSheetId="2" hidden="1">#REF!</definedName>
    <definedName name="_RIVa1c362f176cc4dc280c4fe62bcf6f061" hidden="1">#REF!</definedName>
    <definedName name="_RIVa4802a8c7a204f56990219116e434c40" localSheetId="2" hidden="1">'[1]Table 27x'!#REF!</definedName>
    <definedName name="_RIVa4802a8c7a204f56990219116e434c40" localSheetId="3" hidden="1">'[1]Table 27x'!#REF!</definedName>
    <definedName name="_RIVa4802a8c7a204f56990219116e434c40" hidden="1">'[1]Table 27x'!#REF!</definedName>
    <definedName name="_RIVa4eafc0e40a24efe8e6d34a6789d6195" localSheetId="2" hidden="1">#REF!</definedName>
    <definedName name="_RIVa4eafc0e40a24efe8e6d34a6789d6195" localSheetId="3" hidden="1">#REF!</definedName>
    <definedName name="_RIVa4eafc0e40a24efe8e6d34a6789d6195" hidden="1">#REF!</definedName>
    <definedName name="_RIVa5bb79f2fe3143f0a32071e0d82d433b" localSheetId="2" hidden="1">#REF!</definedName>
    <definedName name="_RIVa5bb79f2fe3143f0a32071e0d82d433b" hidden="1">#REF!</definedName>
    <definedName name="_RIVa6f2d66de21743dcb57b78c434e106c9" hidden="1">'OV1'!$37:$37</definedName>
    <definedName name="_RIVa75c217480264fdbb7fdecf1e3260adb" hidden="1">'OV1'!$28:$28</definedName>
    <definedName name="_RIVa81dc4d8c281429888721d2ccd37fe45" localSheetId="2" hidden="1">#REF!</definedName>
    <definedName name="_RIVa81dc4d8c281429888721d2ccd37fe45" localSheetId="3" hidden="1">#REF!</definedName>
    <definedName name="_RIVa81dc4d8c281429888721d2ccd37fe45" hidden="1">#REF!</definedName>
    <definedName name="_RIVa8bef4cddf2340918ebade82340be085" localSheetId="2" hidden="1">'[1]Table 9x'!#REF!</definedName>
    <definedName name="_RIVa8bef4cddf2340918ebade82340be085" localSheetId="3" hidden="1">'[1]Table 9x'!#REF!</definedName>
    <definedName name="_RIVa8bef4cddf2340918ebade82340be085" hidden="1">'[1]Table 9x'!#REF!</definedName>
    <definedName name="_RIVa90c5835033c40358af070cfdc50fd01" hidden="1">'OV1'!$39:$39</definedName>
    <definedName name="_RIVaea28c99eda542a68db2f603f3f2c352" localSheetId="2" hidden="1">#REF!</definedName>
    <definedName name="_RIVaea28c99eda542a68db2f603f3f2c352" localSheetId="3" hidden="1">#REF!</definedName>
    <definedName name="_RIVaea28c99eda542a68db2f603f3f2c352" hidden="1">#REF!</definedName>
    <definedName name="_RIVaeb526b7108a40fb8b115281d3863d32" localSheetId="2" hidden="1">#REF!</definedName>
    <definedName name="_RIVaeb526b7108a40fb8b115281d3863d32" hidden="1">#REF!</definedName>
    <definedName name="_RIVaf3ff69463bb43cdad20a7cf4e6dd248" localSheetId="2" hidden="1">#REF!</definedName>
    <definedName name="_RIVaf3ff69463bb43cdad20a7cf4e6dd248" localSheetId="3" hidden="1">#REF!</definedName>
    <definedName name="_RIVaf3ff69463bb43cdad20a7cf4e6dd248" hidden="1">#REF!</definedName>
    <definedName name="_RIVb0758517bb06495a88372b2fb3f7f1a6" localSheetId="2" hidden="1">#REF!</definedName>
    <definedName name="_RIVb0758517bb06495a88372b2fb3f7f1a6" hidden="1">#REF!</definedName>
    <definedName name="_RIVb0cffc99bf1143e6866e9fa2f8ad62ea" hidden="1">'OV1'!$26:$26</definedName>
    <definedName name="_RIVb2dc25535e3b43c4a8645bbcc4a1164e" localSheetId="2" hidden="1">#REF!</definedName>
    <definedName name="_RIVb2dc25535e3b43c4a8645bbcc4a1164e" localSheetId="1" hidden="1">#REF!</definedName>
    <definedName name="_RIVb2dc25535e3b43c4a8645bbcc4a1164e" hidden="1">#REF!</definedName>
    <definedName name="_RIVb36bde7fba1246d98ca74b8cb20ae1d9" localSheetId="2" hidden="1">#REF!</definedName>
    <definedName name="_RIVb36bde7fba1246d98ca74b8cb20ae1d9" hidden="1">#REF!</definedName>
    <definedName name="_RIVb40ef07254f14c558bf3844bc69b6c45" localSheetId="2" hidden="1">#REF!</definedName>
    <definedName name="_RIVb40ef07254f14c558bf3844bc69b6c45" localSheetId="3" hidden="1">#REF!</definedName>
    <definedName name="_RIVb40ef07254f14c558bf3844bc69b6c45" hidden="1">#REF!</definedName>
    <definedName name="_RIVb6ce0cf3c0e647eca2c744edfc5d0d13" localSheetId="2" hidden="1">#REF!</definedName>
    <definedName name="_RIVb6ce0cf3c0e647eca2c744edfc5d0d13" hidden="1">#REF!</definedName>
    <definedName name="_RIVb89e3908af154911b69a947dde362fbf" localSheetId="2" hidden="1">#REF!</definedName>
    <definedName name="_RIVb89e3908af154911b69a947dde362fbf" hidden="1">#REF!</definedName>
    <definedName name="_RIVb8ddc51c31de453e8be29999b61444ce" hidden="1">'OV1'!$16:$16</definedName>
    <definedName name="_RIVba23efddaf54406583a4b68635c68329" localSheetId="2" hidden="1">'[1]Table 27x'!#REF!</definedName>
    <definedName name="_RIVba23efddaf54406583a4b68635c68329" localSheetId="3" hidden="1">'[1]Table 27x'!#REF!</definedName>
    <definedName name="_RIVba23efddaf54406583a4b68635c68329" localSheetId="1" hidden="1">'[1]Table 27x'!#REF!</definedName>
    <definedName name="_RIVba23efddaf54406583a4b68635c68329" hidden="1">'[1]Table 27x'!#REF!</definedName>
    <definedName name="_RIVbb49059e942b46d7b12d8461a36dff41" localSheetId="2" hidden="1">#REF!</definedName>
    <definedName name="_RIVbb49059e942b46d7b12d8461a36dff41" localSheetId="1" hidden="1">#REF!</definedName>
    <definedName name="_RIVbb49059e942b46d7b12d8461a36dff41" hidden="1">#REF!</definedName>
    <definedName name="_RIVbe08744f943a44839134e6403b7eec78" localSheetId="2" hidden="1">#REF!</definedName>
    <definedName name="_RIVbe08744f943a44839134e6403b7eec78" hidden="1">#REF!</definedName>
    <definedName name="_RIVbe1356db4d984c40ad798d5f8ac70198" localSheetId="2" hidden="1">'[1]Table 14Ax'!#REF!</definedName>
    <definedName name="_RIVbe1356db4d984c40ad798d5f8ac70198" localSheetId="3" hidden="1">'[1]Table 14Ax'!#REF!</definedName>
    <definedName name="_RIVbe1356db4d984c40ad798d5f8ac70198" hidden="1">'[1]Table 14Ax'!#REF!</definedName>
    <definedName name="_RIVbebaacb27820484e831ed561a8ff102b" localSheetId="2" hidden="1">#REF!</definedName>
    <definedName name="_RIVbebaacb27820484e831ed561a8ff102b" localSheetId="3" hidden="1">#REF!</definedName>
    <definedName name="_RIVbebaacb27820484e831ed561a8ff102b" hidden="1">#REF!</definedName>
    <definedName name="_RIVbf3779f52f4149bc8318b703a4a8a265" localSheetId="2" hidden="1">#REF!</definedName>
    <definedName name="_RIVbf3779f52f4149bc8318b703a4a8a265" localSheetId="3" hidden="1">#REF!</definedName>
    <definedName name="_RIVbf3779f52f4149bc8318b703a4a8a265" hidden="1">#REF!</definedName>
    <definedName name="_RIVbfde4b908482471289a365cd60dd6409" localSheetId="2" hidden="1">#REF!</definedName>
    <definedName name="_RIVbfde4b908482471289a365cd60dd6409" hidden="1">#REF!</definedName>
    <definedName name="_RIVc058d2e1a77c41688b859de6c2481af4" localSheetId="2" hidden="1">#REF!</definedName>
    <definedName name="_RIVc058d2e1a77c41688b859de6c2481af4" hidden="1">#REF!</definedName>
    <definedName name="_RIVc26fa7111de8436695379f194aa6690d" localSheetId="2" hidden="1">#REF!</definedName>
    <definedName name="_RIVc26fa7111de8436695379f194aa6690d" hidden="1">#REF!</definedName>
    <definedName name="_RIVc2b6d67362d64686962f1f5a400179c1" localSheetId="2" hidden="1">#REF!</definedName>
    <definedName name="_RIVc2b6d67362d64686962f1f5a400179c1" hidden="1">#REF!</definedName>
    <definedName name="_RIVc3129395e9e04655a4d82de2cd2aa484" localSheetId="2" hidden="1">#REF!</definedName>
    <definedName name="_RIVc3129395e9e04655a4d82de2cd2aa484" hidden="1">#REF!</definedName>
    <definedName name="_RIVc3b9e5a842ec4a65a96593a572c1448c" localSheetId="2" hidden="1">#REF!</definedName>
    <definedName name="_RIVc3b9e5a842ec4a65a96593a572c1448c" hidden="1">#REF!</definedName>
    <definedName name="_RIVc442f2ecf5cb486d8f90a4acd1cfbefd" localSheetId="2" hidden="1">#REF!</definedName>
    <definedName name="_RIVc442f2ecf5cb486d8f90a4acd1cfbefd" hidden="1">#REF!</definedName>
    <definedName name="_RIVc548fc2c1a1a46a1a818004413e5694c" hidden="1">'OV1'!$23:$23</definedName>
    <definedName name="_RIVc6479872241849f69edb4c268c3aa2f3" localSheetId="2" hidden="1">'[1]Table 14Ax'!#REF!</definedName>
    <definedName name="_RIVc6479872241849f69edb4c268c3aa2f3" localSheetId="3" hidden="1">'[1]Table 14Ax'!#REF!</definedName>
    <definedName name="_RIVc6479872241849f69edb4c268c3aa2f3" localSheetId="1" hidden="1">'[1]Table 14Ax'!#REF!</definedName>
    <definedName name="_RIVc6479872241849f69edb4c268c3aa2f3" hidden="1">'[1]Table 14Ax'!#REF!</definedName>
    <definedName name="_RIVc69673c5627147e9a383e9595ba4bb37" localSheetId="2" hidden="1">#REF!</definedName>
    <definedName name="_RIVc69673c5627147e9a383e9595ba4bb37" localSheetId="1" hidden="1">#REF!</definedName>
    <definedName name="_RIVc69673c5627147e9a383e9595ba4bb37" hidden="1">#REF!</definedName>
    <definedName name="_RIVc923accf65444631a522b86af4651c8f" localSheetId="2" hidden="1">#REF!</definedName>
    <definedName name="_RIVc923accf65444631a522b86af4651c8f" localSheetId="3" hidden="1">#REF!</definedName>
    <definedName name="_RIVc923accf65444631a522b86af4651c8f" hidden="1">#REF!</definedName>
    <definedName name="_RIVcc7a9643812148869e918261425a3423" localSheetId="2" hidden="1">#REF!</definedName>
    <definedName name="_RIVcc7a9643812148869e918261425a3423" localSheetId="3" hidden="1">#REF!</definedName>
    <definedName name="_RIVcc7a9643812148869e918261425a3423" hidden="1">#REF!</definedName>
    <definedName name="_RIVce71e92c3f26426bb5e5fbaff6f0813a" localSheetId="2" hidden="1">#REF!</definedName>
    <definedName name="_RIVce71e92c3f26426bb5e5fbaff6f0813a" hidden="1">#REF!</definedName>
    <definedName name="_RIVd294fd7d88204f7c89bd9d55b8de4e7b" hidden="1">'OV1'!$41:$41</definedName>
    <definedName name="_RIVd60edf5d4f04427ba73f4ac4ff94675b" localSheetId="2" hidden="1">#REF!</definedName>
    <definedName name="_RIVd60edf5d4f04427ba73f4ac4ff94675b" localSheetId="3" hidden="1">#REF!</definedName>
    <definedName name="_RIVd60edf5d4f04427ba73f4ac4ff94675b" hidden="1">#REF!</definedName>
    <definedName name="_RIVd7b2a215ebef4e78b5152eb239aa6e1d" hidden="1">'OV1'!$27:$27</definedName>
    <definedName name="_RIVd879de0d893d4099979ba455fd71dee0" localSheetId="2" hidden="1">#REF!</definedName>
    <definedName name="_RIVd879de0d893d4099979ba455fd71dee0" localSheetId="1" hidden="1">#REF!</definedName>
    <definedName name="_RIVd879de0d893d4099979ba455fd71dee0" hidden="1">#REF!</definedName>
    <definedName name="_RIVdeef87af45c345bfaa6ca156ee322073" localSheetId="2" hidden="1">#REF!</definedName>
    <definedName name="_RIVdeef87af45c345bfaa6ca156ee322073" localSheetId="3" hidden="1">#REF!</definedName>
    <definedName name="_RIVdeef87af45c345bfaa6ca156ee322073" hidden="1">#REF!</definedName>
    <definedName name="_RIVe0415624cbae41029d093a4edbe25eaa" localSheetId="2" hidden="1">#REF!</definedName>
    <definedName name="_RIVe0415624cbae41029d093a4edbe25eaa" localSheetId="3" hidden="1">#REF!</definedName>
    <definedName name="_RIVe0415624cbae41029d093a4edbe25eaa" hidden="1">#REF!</definedName>
    <definedName name="_RIVe12e7fe7aaff47bb8446d445b5276006" hidden="1">'OV1'!$B:$B</definedName>
    <definedName name="_RIVe2cc64cd53214dadae1351ec5ae6ee07" localSheetId="2" hidden="1">'[1]Table 14Ax'!#REF!</definedName>
    <definedName name="_RIVe2cc64cd53214dadae1351ec5ae6ee07" localSheetId="3" hidden="1">'[1]Table 14Ax'!#REF!</definedName>
    <definedName name="_RIVe2cc64cd53214dadae1351ec5ae6ee07" hidden="1">'[1]Table 14Ax'!#REF!</definedName>
    <definedName name="_RIVe66a1c1ef597484893e078f26748590e" hidden="1">'OV1'!$C:$C</definedName>
    <definedName name="_RIVe7874d51702443a18723ab93525fa739" localSheetId="2" hidden="1">#REF!</definedName>
    <definedName name="_RIVe7874d51702443a18723ab93525fa739" localSheetId="3" hidden="1">#REF!</definedName>
    <definedName name="_RIVe7874d51702443a18723ab93525fa739" hidden="1">#REF!</definedName>
    <definedName name="_RIVe7a43b8b458d446285691b7daa3e80f9" localSheetId="2" hidden="1">#REF!</definedName>
    <definedName name="_RIVe7a43b8b458d446285691b7daa3e80f9" localSheetId="3" hidden="1">#REF!</definedName>
    <definedName name="_RIVe7a43b8b458d446285691b7daa3e80f9" hidden="1">#REF!</definedName>
    <definedName name="_RIVe87b4db318d84b428adf4a725177f063" localSheetId="2" hidden="1">#REF!</definedName>
    <definedName name="_RIVe87b4db318d84b428adf4a725177f063" hidden="1">#REF!</definedName>
    <definedName name="_RIVe9ccd27172a54b539044e20f99dc1700" localSheetId="2" hidden="1">#REF!</definedName>
    <definedName name="_RIVe9ccd27172a54b539044e20f99dc1700" hidden="1">#REF!</definedName>
    <definedName name="_RIVe9fd17bb7b5b4616842eb11eb970dc11" localSheetId="2" hidden="1">'[1]Table 27x'!#REF!</definedName>
    <definedName name="_RIVe9fd17bb7b5b4616842eb11eb970dc11" localSheetId="3" hidden="1">'[1]Table 27x'!#REF!</definedName>
    <definedName name="_RIVe9fd17bb7b5b4616842eb11eb970dc11" hidden="1">'[1]Table 27x'!#REF!</definedName>
    <definedName name="_RIVea5b3e4f5dd94ce6a8ca96b2ffc1a86e" hidden="1">'OV1'!$20:$20</definedName>
    <definedName name="_RIVeb01871fadc64992904fb95f0343ceee" localSheetId="2" hidden="1">#REF!</definedName>
    <definedName name="_RIVeb01871fadc64992904fb95f0343ceee" localSheetId="1" hidden="1">#REF!</definedName>
    <definedName name="_RIVeb01871fadc64992904fb95f0343ceee" hidden="1">#REF!</definedName>
    <definedName name="_RIVeb22fd17b3794e359dba1b02ecd52bb8" localSheetId="2" hidden="1">#REF!</definedName>
    <definedName name="_RIVeb22fd17b3794e359dba1b02ecd52bb8" hidden="1">#REF!</definedName>
    <definedName name="_RIVeb60b7e7353e4e13a1b3f05272209683" localSheetId="2" hidden="1">#REF!</definedName>
    <definedName name="_RIVeb60b7e7353e4e13a1b3f05272209683" localSheetId="3" hidden="1">#REF!</definedName>
    <definedName name="_RIVeb60b7e7353e4e13a1b3f05272209683" hidden="1">#REF!</definedName>
    <definedName name="_RIVebc3c63163ee43cab734f454f5b290d8" hidden="1">'OV1'!$10:$10</definedName>
    <definedName name="_RIVec8ed3c5844741469d699c80d10891fc" localSheetId="2" hidden="1">#REF!</definedName>
    <definedName name="_RIVec8ed3c5844741469d699c80d10891fc" localSheetId="1" hidden="1">#REF!</definedName>
    <definedName name="_RIVec8ed3c5844741469d699c80d10891fc" hidden="1">#REF!</definedName>
    <definedName name="_RIVec90ef07ba5f4ed883784cbb47a1e15a" localSheetId="2" hidden="1">#REF!</definedName>
    <definedName name="_RIVec90ef07ba5f4ed883784cbb47a1e15a" hidden="1">#REF!</definedName>
    <definedName name="_RIVefa32f3d907644e88bb001ebaf7c5a78" localSheetId="2" hidden="1">#REF!</definedName>
    <definedName name="_RIVefa32f3d907644e88bb001ebaf7c5a78" hidden="1">#REF!</definedName>
    <definedName name="_RIVf11cd329d0814d5398ecfd5dec04c2ce" hidden="1">'OV1'!$12:$12</definedName>
    <definedName name="_RIVf3d3928afdf6414c8f9f6aab1778ddfe" localSheetId="2" hidden="1">#REF!</definedName>
    <definedName name="_RIVf3d3928afdf6414c8f9f6aab1778ddfe" localSheetId="1" hidden="1">#REF!</definedName>
    <definedName name="_RIVf3d3928afdf6414c8f9f6aab1778ddfe" hidden="1">#REF!</definedName>
    <definedName name="_RIVf464406f71a34735bc8e9f7fa1ccdfd4" localSheetId="2" hidden="1">#REF!</definedName>
    <definedName name="_RIVf464406f71a34735bc8e9f7fa1ccdfd4" localSheetId="3" hidden="1">#REF!</definedName>
    <definedName name="_RIVf464406f71a34735bc8e9f7fa1ccdfd4" hidden="1">#REF!</definedName>
    <definedName name="_RIVf47c3d22cc194cb3904e8e1d2627be19" localSheetId="2" hidden="1">#REF!</definedName>
    <definedName name="_RIVf47c3d22cc194cb3904e8e1d2627be19" localSheetId="3" hidden="1">#REF!</definedName>
    <definedName name="_RIVf47c3d22cc194cb3904e8e1d2627be19" hidden="1">#REF!</definedName>
    <definedName name="_RIVf4dc30e0bdb84b558aa1df8e0e3310b9" localSheetId="2" hidden="1">#REF!</definedName>
    <definedName name="_RIVf4dc30e0bdb84b558aa1df8e0e3310b9" hidden="1">#REF!</definedName>
    <definedName name="_RIVf69802a45c9d48e7b53b567f61a7cdbb" localSheetId="2" hidden="1">#REF!</definedName>
    <definedName name="_RIVf69802a45c9d48e7b53b567f61a7cdbb" localSheetId="3" hidden="1">#REF!</definedName>
    <definedName name="_RIVf69802a45c9d48e7b53b567f61a7cdbb" hidden="1">#REF!</definedName>
    <definedName name="_RIVf715ead1e773432193efcba42479c98f" localSheetId="2" hidden="1">#REF!</definedName>
    <definedName name="_RIVf715ead1e773432193efcba42479c98f" hidden="1">#REF!</definedName>
    <definedName name="_RIVf8c1524cab5e4a929924cf7e83a503ae" localSheetId="2" hidden="1">#REF!</definedName>
    <definedName name="_RIVf8c1524cab5e4a929924cf7e83a503ae" localSheetId="3" hidden="1">#REF!</definedName>
    <definedName name="_RIVf8c1524cab5e4a929924cf7e83a503ae" hidden="1">#REF!</definedName>
    <definedName name="_RIVfc1aff526f5e4f888b97864f469b5529" localSheetId="2" hidden="1">'[1]Table 7x'!#REF!</definedName>
    <definedName name="_RIVfc1aff526f5e4f888b97864f469b5529" localSheetId="3" hidden="1">'[1]Table 7x'!#REF!</definedName>
    <definedName name="_RIVfc1aff526f5e4f888b97864f469b5529" hidden="1">'[1]Table 7x'!#REF!</definedName>
    <definedName name="_RIVfc9e19c2fadc4daeae1eff8027d904e0" hidden="1">'OV1'!$13:$13</definedName>
    <definedName name="_RIVfd4e7d33ad4a41938461e0c5c3b6f5bf" localSheetId="2" hidden="1">#REF!</definedName>
    <definedName name="_RIVfd4e7d33ad4a41938461e0c5c3b6f5bf" localSheetId="1" hidden="1">#REF!</definedName>
    <definedName name="_RIVfd4e7d33ad4a41938461e0c5c3b6f5bf" hidden="1">#REF!</definedName>
    <definedName name="_RIVfec04f6d03334d2db23447e72eb91406" localSheetId="2" hidden="1">#REF!</definedName>
    <definedName name="_RIVfec04f6d03334d2db23447e72eb91406" localSheetId="3" hidden="1">#REF!</definedName>
    <definedName name="_RIVfec04f6d03334d2db23447e72eb91406" hidden="1">#REF!</definedName>
    <definedName name="_RIVfed803ab9be844cea2190df07d872d93" localSheetId="2" hidden="1">'[1]Table 14Ax'!#REF!</definedName>
    <definedName name="_RIVfed803ab9be844cea2190df07d872d93" localSheetId="3" hidden="1">'[1]Table 14Ax'!#REF!</definedName>
    <definedName name="_RIVfed803ab9be844cea2190df07d872d93" hidden="1">'[1]Table 14Ax'!#REF!</definedName>
    <definedName name="BoS_Capital_requirements" localSheetId="2">#REF!</definedName>
    <definedName name="BoS_Capital_requirements">#REF!</definedName>
    <definedName name="BoS_CCyB" localSheetId="2">#REF!</definedName>
    <definedName name="BoS_CCyB">#REF!</definedName>
    <definedName name="BoS_CRE" localSheetId="2">#REF!</definedName>
    <definedName name="BoS_CRE">#REF!</definedName>
    <definedName name="BoS_CRM" localSheetId="2">#REF!</definedName>
    <definedName name="BoS_CRM">#REF!</definedName>
    <definedName name="BoS_Leverage_ratio" localSheetId="2">#REF!</definedName>
    <definedName name="BoS_Leverage_ratio">#REF!</definedName>
    <definedName name="BoS_Own_funds" localSheetId="2">#REF!</definedName>
    <definedName name="BoS_Own_funds">#REF!</definedName>
    <definedName name="BoS_Past_due" localSheetId="2">#REF!</definedName>
    <definedName name="BoS_Past_due">#REF!</definedName>
    <definedName name="BoS_SCR" localSheetId="2">#REF!</definedName>
    <definedName name="BoS_SCR">#REF!</definedName>
    <definedName name="Contents">Contents!$A$1</definedName>
    <definedName name="LB_Capital_requirements">'OV1'!$A$1</definedName>
    <definedName name="LB_CCyB">#REF!</definedName>
    <definedName name="LB_CRE">#REF!</definedName>
    <definedName name="LB_CRM">'CR3'!$A$1</definedName>
    <definedName name="LB_Leverage_ratio">'Leverage ratio'!$A$1</definedName>
    <definedName name="LB_Own_funds">'Own funds disclosure'!$A$1</definedName>
    <definedName name="LB_Past_due" localSheetId="2">#REF!</definedName>
    <definedName name="LB_Past_due">#REF!</definedName>
    <definedName name="LB_SCR" localSheetId="2">#REF!</definedName>
    <definedName name="LB_SCR">#REF!</definedName>
    <definedName name="_xlnm.Print_Area" localSheetId="2">'Basis of preparation'!$A$1:$O$8</definedName>
    <definedName name="_xlnm.Print_Area" localSheetId="7">'CR1'!$A$1:$O$74</definedName>
    <definedName name="_xlnm.Print_Area" localSheetId="6">'CR3'!$A$1:$M$47</definedName>
    <definedName name="_xlnm.Print_Area" localSheetId="4">'Key Metrics'!$A$1:$G$34</definedName>
    <definedName name="_xlnm.Print_Area" localSheetId="9">'Leverage ratio'!$A$1:$D$45</definedName>
    <definedName name="_xlnm.Print_Area" localSheetId="5">'OV1'!$A$2:$F$48</definedName>
    <definedName name="_xlnm.Print_Area" localSheetId="8">'Own funds disclosure'!$A$1:$G$76</definedName>
  </definedNames>
  <calcPr calcId="162913" calcOnSave="0"/>
  <customWorkbookViews>
    <customWorkbookView name="Kyselova, Andrea (Group Finance) - Personal View" guid="{FBB4AFED-AF83-40C1-AEBE-D1B361E89DDB}" mergeInterval="0" personalView="1" maximized="1" windowWidth="1350" windowHeight="523" tabRatio="591" activeSheetId="9"/>
    <customWorkbookView name="413845 - Personal View" guid="{68EBE772-AFDA-4EA0-AE37-C31FFC283BC0}" mergeInterval="0" personalView="1" maximized="1" windowWidth="1280" windowHeight="758" tabRatio="591" activeSheetId="5"/>
  </customWorkbookViews>
</workbook>
</file>

<file path=xl/calcChain.xml><?xml version="1.0" encoding="utf-8"?>
<calcChain xmlns="http://schemas.openxmlformats.org/spreadsheetml/2006/main">
  <c r="G42" i="2" l="1"/>
  <c r="E42" i="2"/>
  <c r="D32" i="2"/>
  <c r="E43" i="5" l="1"/>
  <c r="E42" i="5"/>
  <c r="E41" i="5"/>
  <c r="E39" i="5"/>
  <c r="E37" i="5"/>
  <c r="E36" i="5"/>
  <c r="E35" i="5"/>
  <c r="E33" i="5"/>
  <c r="E32" i="5"/>
  <c r="E31" i="5"/>
  <c r="E26" i="5"/>
  <c r="E25" i="5"/>
  <c r="E24" i="5"/>
  <c r="E23" i="5"/>
  <c r="E22" i="5"/>
  <c r="E21" i="5"/>
  <c r="E20" i="5"/>
  <c r="E19" i="5"/>
  <c r="E18" i="5"/>
  <c r="E16" i="5"/>
  <c r="E15" i="5"/>
  <c r="E14" i="5"/>
  <c r="E13" i="5"/>
  <c r="E12" i="5"/>
  <c r="E11" i="5"/>
  <c r="E40" i="5" l="1"/>
  <c r="E30" i="5" l="1"/>
  <c r="E27" i="5" l="1"/>
  <c r="E29" i="5"/>
  <c r="E28" i="5" l="1"/>
  <c r="C38" i="5" l="1"/>
  <c r="E34" i="5"/>
  <c r="C17" i="5"/>
  <c r="E17" i="5" s="1"/>
  <c r="C10" i="5"/>
  <c r="E10" i="5" s="1"/>
  <c r="C44" i="5" l="1"/>
  <c r="E44" i="5" s="1"/>
  <c r="E38" i="5"/>
</calcChain>
</file>

<file path=xl/sharedStrings.xml><?xml version="1.0" encoding="utf-8"?>
<sst xmlns="http://schemas.openxmlformats.org/spreadsheetml/2006/main" count="394" uniqueCount="291">
  <si>
    <t>Transitional rules</t>
  </si>
  <si>
    <t>Fully loaded rules</t>
  </si>
  <si>
    <t>Common equity tier 1 (CET1) capital: instruments and reserves</t>
  </si>
  <si>
    <t>Capital instruments and related share premium accounts</t>
  </si>
  <si>
    <t>of which: called up share capital</t>
  </si>
  <si>
    <t>Retained earnings</t>
  </si>
  <si>
    <t>Accumulated other comprehensive income and other reserves (including unrealised gains and losses)</t>
  </si>
  <si>
    <t>Foreseeable dividend</t>
  </si>
  <si>
    <t>Common equity tier 1 (CET1) capital before regulatory adjustments</t>
  </si>
  <si>
    <t>Common equity tier 1 (CET1) capital: regulatory adjustments</t>
  </si>
  <si>
    <t>Additional value adjustments</t>
  </si>
  <si>
    <t>Intangible assets (net of related tax liability)</t>
  </si>
  <si>
    <t>Deferred tax assets that rely on future profitability, excluding those arising from temporary differences (net of related tax liability where the conditions in Article 38 (3) of the CRR are met)</t>
  </si>
  <si>
    <t>Fair value reserves related to gains or losses on cash flow hedges</t>
  </si>
  <si>
    <t>Negative amounts resulting from the calculation of expected loss amounts</t>
  </si>
  <si>
    <t>Gains or losses on liabilities valued at fair value resulting from changes in own credit standing</t>
  </si>
  <si>
    <t>Total regulatory adjustments applied to common equity tier 1 (CET1)</t>
  </si>
  <si>
    <t>Common equity tier 1 (CET1) capital</t>
  </si>
  <si>
    <t>Additional tier 1 (AT1) capital: instruments</t>
  </si>
  <si>
    <t>Amount of qualifying items referred to in Article 484 (4) of the CRR and the related share premium accounts subject to phase out from AT1</t>
  </si>
  <si>
    <t>Qualifying Tier 1 capital included in consolidated AT1 capital (including minority interests not included in CET1) issued by subsidiaries and held by third parties</t>
  </si>
  <si>
    <t>of which: instruments issued by subsidiaries subject to phase out</t>
  </si>
  <si>
    <t>Additional tier 1 (AT1) capital before regulatory adjustments</t>
  </si>
  <si>
    <t>Tier 1 capital</t>
  </si>
  <si>
    <t>Tier 2 (T2) capital: Instruments and provisions</t>
  </si>
  <si>
    <t>Amount of qualifying items referred to in Article 484 (5) of the CRR and the related share premium accounts subject to phase out from T2</t>
  </si>
  <si>
    <t>Credit risk adjustments</t>
  </si>
  <si>
    <t>Tier 2 (T2) capital</t>
  </si>
  <si>
    <t>Total capital</t>
  </si>
  <si>
    <t>Total risk-weighted assets</t>
  </si>
  <si>
    <t>Capital ratios and buffers</t>
  </si>
  <si>
    <t>Common Equity Tier 1 (as a percentage of risk exposure amount)</t>
  </si>
  <si>
    <t>Tier 1 (as a percentage of risk exposure amount)</t>
  </si>
  <si>
    <t>Total capital (as a percentage of risk exposure amount)</t>
  </si>
  <si>
    <t>Institution specific buffer requirement (CET1 requirement in accordance with article 92 (1) (a) plus capital conservation and countercyclical buffer requirements, plus systemic risk buffer, plus the systemically important institution buffer (G-SII or O-SII buffer), expressed as a percentage of risk exposure amount)</t>
  </si>
  <si>
    <t>of which: countercyclical buffer requirement</t>
  </si>
  <si>
    <t>Direct and indirect holdings of the capital of financial sector entities where the Group does not have a significant investment in those entities (amount below 10% threshold and net of eligible short positions)</t>
  </si>
  <si>
    <t>Direct and indirect holdings by the Group of the CET1 instruments of financial sector entities where the Group has a significant investment in those entities (amount below 10% threshold and net of eligible short positions)</t>
  </si>
  <si>
    <t>Deferred tax assets arising from temporary differences (amount below 10% threshold, net of related tax liability where the conditions in 38 (3) of the CRR are met)</t>
  </si>
  <si>
    <t>Applicable caps on the inclusion of provisions in Tier 2</t>
  </si>
  <si>
    <t>Credit risk adjustments included in T2 in respect of exposures subject to internal ratings-based approach (prior to the application of the cap)</t>
  </si>
  <si>
    <t>Cap on inclusion of credit risk adjustments in T2 under internal ratings-based approach</t>
  </si>
  <si>
    <t>Capital instruments subject to phase-out arrangements (only applicable between 1 Jan 2013 and 1 Jan 2022)</t>
  </si>
  <si>
    <t>Current cap on AT1 instruments subject to phase out arrangements</t>
  </si>
  <si>
    <t>Current cap on T2 instruments subject to phase out arrangements</t>
  </si>
  <si>
    <t xml:space="preserve"> </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</si>
  <si>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</si>
  <si>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</si>
  <si>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</si>
  <si>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t>
  </si>
  <si>
    <t>Replacement cost associated with all derivatives transactions (ie net of eligible cash variation margin)</t>
  </si>
  <si>
    <t>Add-on amounts for PFE associated with all derivatives transactions (mark-to-market method)</t>
  </si>
  <si>
    <t>Deductions of receivables assets for cash variation margin provided in derivatives transactions</t>
  </si>
  <si>
    <t xml:space="preserve">Total derivative exposures </t>
  </si>
  <si>
    <t>Gross SFT assets (with no recognition of netting), after adjusting for sales accounting transactions</t>
  </si>
  <si>
    <t>Netted amounts of cash payables and cash receivables of gross SFT assets</t>
  </si>
  <si>
    <t>Counterparty credit risk exposure for SFT assets</t>
  </si>
  <si>
    <t xml:space="preserve">Total securities financing transaction exposures </t>
  </si>
  <si>
    <t>Other off-balance sheet exposures</t>
  </si>
  <si>
    <t>Off-balance sheet exposures at gross notional amount</t>
  </si>
  <si>
    <t>Adjustments for conversion to credit equivalent amounts</t>
  </si>
  <si>
    <t>Exempted exposures in accordance with CRR Article 429 (7) (on and off balance sheet)</t>
  </si>
  <si>
    <t>Capital and total exposure measure</t>
  </si>
  <si>
    <t>Leverage ratio total exposure measure</t>
  </si>
  <si>
    <t>Leverage ratio</t>
  </si>
  <si>
    <t>Total</t>
  </si>
  <si>
    <t>Credit risk (excluding counterparty credit risk)</t>
  </si>
  <si>
    <t xml:space="preserve">Counterparty credit risk </t>
  </si>
  <si>
    <t>Settlement risk</t>
  </si>
  <si>
    <t>Market risk</t>
  </si>
  <si>
    <t>Large exposures</t>
  </si>
  <si>
    <t>Operational risk</t>
  </si>
  <si>
    <t>Amounts below the thresholds for deduction (subject to 250% risk weight)</t>
  </si>
  <si>
    <t>Floor adjustment</t>
  </si>
  <si>
    <t>Exposures subject to the IRB approach</t>
  </si>
  <si>
    <t>Institutions</t>
  </si>
  <si>
    <t>Non-credit obligation assets</t>
  </si>
  <si>
    <t>Exposures subject to the standardised approach</t>
  </si>
  <si>
    <t>Regional governments or local authorities</t>
  </si>
  <si>
    <t>Public sector entities</t>
  </si>
  <si>
    <t>Multilateral development banks</t>
  </si>
  <si>
    <t>International organisations</t>
  </si>
  <si>
    <t>Corporates</t>
  </si>
  <si>
    <t xml:space="preserve">Retail </t>
  </si>
  <si>
    <t>Secured by mortgages on immovable property</t>
  </si>
  <si>
    <t>Exposures in default</t>
  </si>
  <si>
    <t>OWN FUNDS DISCLOSURE TEMPLATE</t>
  </si>
  <si>
    <t>Total assets as per the financial statements</t>
  </si>
  <si>
    <t>Adjustments for derivative financial instruments</t>
  </si>
  <si>
    <t>Adjustments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</si>
  <si>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</si>
  <si>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 (7) of Regulation (EU) No 575/2013</t>
  </si>
  <si>
    <t>Other adjustments</t>
  </si>
  <si>
    <t>Total – standardised approach</t>
  </si>
  <si>
    <t>Agriculture, forestry and fishing</t>
  </si>
  <si>
    <t>Energy and water supply</t>
  </si>
  <si>
    <t>Manufacturing</t>
  </si>
  <si>
    <t>Construction</t>
  </si>
  <si>
    <t>Transport, distribution and hotels</t>
  </si>
  <si>
    <t>Postal and communications</t>
  </si>
  <si>
    <t>Property companies</t>
  </si>
  <si>
    <t>Financial, business and other services</t>
  </si>
  <si>
    <t>Personal: mortgages</t>
  </si>
  <si>
    <t>Personal: other</t>
  </si>
  <si>
    <t>Lease financing</t>
  </si>
  <si>
    <t>Hire purchase</t>
  </si>
  <si>
    <t>Retail</t>
  </si>
  <si>
    <t>Covered bonds</t>
  </si>
  <si>
    <t>Equity exposures</t>
  </si>
  <si>
    <t>OWN FUNDS DISCLOSURE</t>
  </si>
  <si>
    <t>LEVERAGE RATIO</t>
  </si>
  <si>
    <t>CAPITAL REQUIREMENTS</t>
  </si>
  <si>
    <t>ANALYSIS OF CREDIT RISK MITIGATION</t>
  </si>
  <si>
    <t>CONTENTS</t>
  </si>
  <si>
    <t>Own funds template</t>
  </si>
  <si>
    <t>Leverage ratio common disclosure</t>
  </si>
  <si>
    <t>Summary reconciliation of accounting assets and leverage ratio exposures</t>
  </si>
  <si>
    <t>Overview of risk-weighted assets (OV1)</t>
  </si>
  <si>
    <t>Exposures unsecured –
carrying amount
£m</t>
  </si>
  <si>
    <t>Exposures 
secured
by financial guarantees
£m</t>
  </si>
  <si>
    <t>Central governments or central banks</t>
  </si>
  <si>
    <t>of which: Specialised Lending</t>
  </si>
  <si>
    <t xml:space="preserve">of which: SME </t>
  </si>
  <si>
    <t>Secured by real estate property</t>
  </si>
  <si>
    <t>SME</t>
  </si>
  <si>
    <t>Non-SME</t>
  </si>
  <si>
    <t>Qualifying Revolving</t>
  </si>
  <si>
    <t>Other Retail</t>
  </si>
  <si>
    <t>Equity</t>
  </si>
  <si>
    <t>Total – IRB approach</t>
  </si>
  <si>
    <t>Items associated with particularly high risk</t>
  </si>
  <si>
    <t xml:space="preserve">Total exposures </t>
  </si>
  <si>
    <t>of which: defaulted</t>
  </si>
  <si>
    <t xml:space="preserve">Credit quality of exposures by exposure class and instrument (CR1-A) </t>
  </si>
  <si>
    <t xml:space="preserve">Credit quality of exposures by industry types (CR1-B) </t>
  </si>
  <si>
    <t>Gross carrying values of</t>
  </si>
  <si>
    <t>Specific credit risk adjustment
£m</t>
  </si>
  <si>
    <t>Net values 
£m</t>
  </si>
  <si>
    <t>Defaulted exposures
£m</t>
  </si>
  <si>
    <t>Non-defaulted exposures
£m</t>
  </si>
  <si>
    <t>of which: Specialised lending</t>
  </si>
  <si>
    <t>of which: SMEs</t>
  </si>
  <si>
    <t>SMEs</t>
  </si>
  <si>
    <t>Non-SMEs</t>
  </si>
  <si>
    <t>Qualifying revolving</t>
  </si>
  <si>
    <t>Other retail</t>
  </si>
  <si>
    <t>Total IRB approach</t>
  </si>
  <si>
    <t>Claims on institutions and corporates with a short-term credit assessment</t>
  </si>
  <si>
    <t>Collective investments undertakings</t>
  </si>
  <si>
    <t>Other exposures</t>
  </si>
  <si>
    <t>Total standardised approach</t>
  </si>
  <si>
    <t>Specific
 credit risk
 adjustment
£m</t>
  </si>
  <si>
    <t>RISK-WEIGHTED ASSETS AND PILLAR 1 CAPITAL REQUIREMENTS</t>
  </si>
  <si>
    <t xml:space="preserve">Securitisation exposures in banking book </t>
  </si>
  <si>
    <t>Collective investment undertakings</t>
  </si>
  <si>
    <t>Credit risk adjustment charges in the period
£m</t>
  </si>
  <si>
    <t>Table 1</t>
  </si>
  <si>
    <t>Table 2</t>
  </si>
  <si>
    <t>Table 7</t>
  </si>
  <si>
    <t>Table 8</t>
  </si>
  <si>
    <t xml:space="preserve">Of which: standardised approach </t>
  </si>
  <si>
    <t>Of which: the foundation rating-based (FIRB) approach</t>
  </si>
  <si>
    <t>Of which: the retail IRB (RIRB) approach</t>
  </si>
  <si>
    <t>Of which: equity IRB under the simple risk-weight or the internal models approach</t>
  </si>
  <si>
    <t>Of which: marked to market</t>
  </si>
  <si>
    <t>Of which: original exposure</t>
  </si>
  <si>
    <t xml:space="preserve">Of which: the standardised approach </t>
  </si>
  <si>
    <t>Of which: internal ratings-based model method (IMM)</t>
  </si>
  <si>
    <t>Of which: comprehensive approach for credit risk mitigation (for SFTs)</t>
  </si>
  <si>
    <t>Of which: exposures to central counterparties (including trades, default fund contributions and initial margin)</t>
  </si>
  <si>
    <t>Of which: credit valuation adjustment (CVA)</t>
  </si>
  <si>
    <t>Of which: IRB ratings-based approach (RBA)</t>
  </si>
  <si>
    <t>Of which: IRB supervisory formula approach (SFA)</t>
  </si>
  <si>
    <t>Of which: internal assessment approach (IAA)</t>
  </si>
  <si>
    <t>Of which: internal model approaches</t>
  </si>
  <si>
    <t>Of which: basic indicator approach</t>
  </si>
  <si>
    <t>Of which: standardised approach</t>
  </si>
  <si>
    <t>Of which: advanced measurement approach</t>
  </si>
  <si>
    <t>The following table provides an analysis of net carrying values of credit risk exposures secured by different CRM techniques split by regulatory approach and asset class.</t>
  </si>
  <si>
    <r>
      <t>Exposures 
to be 
secured</t>
    </r>
    <r>
      <rPr>
        <b/>
        <vertAlign val="superscript"/>
        <sz val="9"/>
        <color rgb="FF00880B"/>
        <rFont val="Arial"/>
        <family val="2"/>
      </rPr>
      <t>1</t>
    </r>
    <r>
      <rPr>
        <b/>
        <sz val="9"/>
        <color rgb="FF00880B"/>
        <rFont val="Arial"/>
        <family val="2"/>
      </rPr>
      <t xml:space="preserve">
£m</t>
    </r>
  </si>
  <si>
    <t>ANALYSIS OF CREDIT QUALITY OF EXPOSURES</t>
  </si>
  <si>
    <t>BASIS OF PREPARATION</t>
  </si>
  <si>
    <t>Bank of Scotland Group</t>
  </si>
  <si>
    <t xml:space="preserve">FORWARD LOOKING STATEMENTS </t>
  </si>
  <si>
    <r>
      <t>Derivative exposures</t>
    </r>
    <r>
      <rPr>
        <b/>
        <vertAlign val="superscript"/>
        <sz val="9"/>
        <rFont val="Arial"/>
        <family val="2"/>
      </rPr>
      <t>1</t>
    </r>
  </si>
  <si>
    <r>
      <t>Securities financing transaction exposures</t>
    </r>
    <r>
      <rPr>
        <b/>
        <vertAlign val="superscript"/>
        <sz val="9"/>
        <rFont val="Arial"/>
        <family val="2"/>
      </rPr>
      <t>2</t>
    </r>
  </si>
  <si>
    <r>
      <t>Intragroup exposures exempted in accordance with Article 429(7) of Regulation (EU) No 575/2013 (on and off balance sheet)</t>
    </r>
    <r>
      <rPr>
        <vertAlign val="superscript"/>
        <sz val="9"/>
        <rFont val="Arial"/>
        <family val="2"/>
      </rPr>
      <t>3</t>
    </r>
  </si>
  <si>
    <r>
      <t>Exposures 
secured
by credit 
derivatives</t>
    </r>
    <r>
      <rPr>
        <b/>
        <sz val="9"/>
        <color rgb="FF00880B"/>
        <rFont val="Arial"/>
        <family val="2"/>
      </rPr>
      <t xml:space="preserve">
£m</t>
    </r>
  </si>
  <si>
    <t>Amounts below the threshold for deduction (before risk-weighting)</t>
  </si>
  <si>
    <r>
      <t>Common Equity Tier 1 available to meet buffers (as a percentage of risk exposure)</t>
    </r>
    <r>
      <rPr>
        <vertAlign val="superscript"/>
        <sz val="9"/>
        <rFont val="Arial"/>
        <family val="2"/>
      </rPr>
      <t>2</t>
    </r>
  </si>
  <si>
    <r>
      <t>of which: capital conservation buffer requirement</t>
    </r>
    <r>
      <rPr>
        <vertAlign val="superscript"/>
        <sz val="9"/>
        <rFont val="Arial"/>
        <family val="2"/>
      </rPr>
      <t>1</t>
    </r>
  </si>
  <si>
    <t xml:space="preserve">    of which: classified as equity under applicable accounting standards</t>
  </si>
  <si>
    <r>
      <t>Exposures 
secured
by collateral</t>
    </r>
    <r>
      <rPr>
        <b/>
        <vertAlign val="superscript"/>
        <sz val="9"/>
        <color rgb="FF00880B"/>
        <rFont val="Arial"/>
        <family val="2"/>
      </rPr>
      <t>2</t>
    </r>
    <r>
      <rPr>
        <b/>
        <sz val="9"/>
        <color rgb="FF00880B"/>
        <rFont val="Arial"/>
        <family val="2"/>
      </rPr>
      <t xml:space="preserve">
£m</t>
    </r>
  </si>
  <si>
    <t>At 31 Dec
 2018
£m</t>
  </si>
  <si>
    <t>At 31 Dec 
 2018
£m</t>
  </si>
  <si>
    <t>At 31 Dec 2018</t>
  </si>
  <si>
    <t>Common Equity Tier 1 (CET1) (£m)</t>
  </si>
  <si>
    <t>CET1 capital as if IFRS 9 transitional arrangements had not been applied (£m)</t>
  </si>
  <si>
    <t>Tier 1 (£m)</t>
  </si>
  <si>
    <t>Tier 1 capital as if IFRS 9 transitional arrangements had not been applied (£m)</t>
  </si>
  <si>
    <t>Total capital (£m)</t>
  </si>
  <si>
    <t>Total capital as if IFRS 9 transitional arrangements had not been applied (£m)</t>
  </si>
  <si>
    <t>Total risk-weighted assets (£m)</t>
  </si>
  <si>
    <t>Total risk-weighted assets as if IFRS 9 transitional arrangements had not been applied (£m)</t>
  </si>
  <si>
    <t>Common Equity Tier 1 ratio (%)</t>
  </si>
  <si>
    <t>CET1 ratio as if IFRS 9 transitional arrangements had not been applied (%)</t>
  </si>
  <si>
    <t>Tier 1 ratio (%)</t>
  </si>
  <si>
    <t>Tier 1 ratio as if IFRS 9 transitional arrangements had not been applied (%)</t>
  </si>
  <si>
    <t>Total capital ratio (%)</t>
  </si>
  <si>
    <t>Total capital ratio as if IFRS 9 transitional arrangements had not been applied (%)</t>
  </si>
  <si>
    <t>CRD IV leverage ratio exposure measure (£m)</t>
  </si>
  <si>
    <t>CRD IV leverage ratio (%)</t>
  </si>
  <si>
    <t>CRD IV leverage ratio as if IFRS 9 transitional arrangements had not been applied (%)</t>
  </si>
  <si>
    <r>
      <rPr>
        <b/>
        <sz val="12"/>
        <rFont val="Arial"/>
        <family val="2"/>
      </rPr>
      <t xml:space="preserve">Table 2: </t>
    </r>
    <r>
      <rPr>
        <b/>
        <sz val="12"/>
        <color rgb="FF00880B"/>
        <rFont val="Arial"/>
        <family val="2"/>
      </rPr>
      <t xml:space="preserve"> Overview of risk-weighted assets (OV1)</t>
    </r>
  </si>
  <si>
    <t>KEY METRICS</t>
  </si>
  <si>
    <r>
      <t>General credit risk adjustment</t>
    </r>
    <r>
      <rPr>
        <b/>
        <sz val="9"/>
        <color rgb="FF00880B"/>
        <rFont val="Arial"/>
        <family val="2"/>
      </rPr>
      <t xml:space="preserve">
£m</t>
    </r>
  </si>
  <si>
    <r>
      <t>General credit risk adjustment</t>
    </r>
    <r>
      <rPr>
        <sz val="9"/>
        <color theme="1"/>
        <rFont val="Arial"/>
        <family val="2"/>
      </rPr>
      <t xml:space="preserve">
£m</t>
    </r>
  </si>
  <si>
    <r>
      <t>Exposures in default</t>
    </r>
    <r>
      <rPr>
        <vertAlign val="superscript"/>
        <sz val="6.3"/>
        <rFont val="Arial"/>
        <family val="2"/>
      </rPr>
      <t>1</t>
    </r>
  </si>
  <si>
    <t>Qualifying own funds instruments included in consolidated T2 capital (including minority interests and AT1 instruments not included in CET1 or AT1) issued by subsidiaries and held by third parties</t>
  </si>
  <si>
    <t xml:space="preserve"> of which: instruments issued by subsidiaries subject to phase out</t>
  </si>
  <si>
    <t>Amount excluded from AT1 due to cap (excess over cap after redemptions and maturities)</t>
  </si>
  <si>
    <r>
      <rPr>
        <vertAlign val="superscript"/>
        <sz val="8"/>
        <color rgb="FF000000"/>
        <rFont val="Arial"/>
        <family val="2"/>
      </rPr>
      <t xml:space="preserve">2 </t>
    </r>
    <r>
      <rPr>
        <sz val="8"/>
        <color rgb="FF000000"/>
        <rFont val="Arial"/>
        <family val="2"/>
      </rPr>
      <t>Before adjusting for CET1 capital required to meet Pillar 2A requirements.</t>
    </r>
  </si>
  <si>
    <t xml:space="preserve">Non-credit obligation assets </t>
  </si>
  <si>
    <t>30 June 2019</t>
  </si>
  <si>
    <t>At 30 Jun 2019</t>
  </si>
  <si>
    <t>Dec 2018
RWA
£m</t>
  </si>
  <si>
    <t>Jun 2019
RWA
£m</t>
  </si>
  <si>
    <t>Jun 2019
Minimum capital requirements
£m</t>
  </si>
  <si>
    <t>Dec 2018
Minimum capital requirements
£m</t>
  </si>
  <si>
    <t>Exposures 
to be 
secured1
£m</t>
  </si>
  <si>
    <t>Exposures 
secured
by collateral2
£m</t>
  </si>
  <si>
    <t>Exposures 
secured
by credit 
derivatives
£m</t>
  </si>
  <si>
    <t>31 December 2018</t>
  </si>
  <si>
    <t>31 Dec 2018</t>
  </si>
  <si>
    <t>30 June 2019
Fully loaded
£m</t>
  </si>
  <si>
    <t>31 Dec 2018
Fully loaded
£m</t>
  </si>
  <si>
    <t>Table 3</t>
  </si>
  <si>
    <t>Table 4</t>
  </si>
  <si>
    <t>Table 5</t>
  </si>
  <si>
    <t>Table 6</t>
  </si>
  <si>
    <r>
      <rPr>
        <b/>
        <sz val="12"/>
        <rFont val="Arial"/>
        <family val="2"/>
      </rPr>
      <t xml:space="preserve">Table 3: </t>
    </r>
    <r>
      <rPr>
        <b/>
        <sz val="12"/>
        <color rgb="FF00880B"/>
        <rFont val="Arial"/>
        <family val="2"/>
      </rPr>
      <t xml:space="preserve"> CRM techniques - Overview (CR3)</t>
    </r>
  </si>
  <si>
    <r>
      <rPr>
        <b/>
        <sz val="12"/>
        <rFont val="Arial"/>
        <family val="2"/>
      </rPr>
      <t xml:space="preserve">Table 4: </t>
    </r>
    <r>
      <rPr>
        <b/>
        <sz val="12"/>
        <color rgb="FF00880B"/>
        <rFont val="Arial"/>
        <family val="2"/>
      </rPr>
      <t xml:space="preserve"> Credit quality of exposures by exposure class and instrument (CR1-A) </t>
    </r>
  </si>
  <si>
    <r>
      <rPr>
        <b/>
        <sz val="12"/>
        <rFont val="Arial"/>
        <family val="2"/>
      </rPr>
      <t xml:space="preserve">Table 5: </t>
    </r>
    <r>
      <rPr>
        <b/>
        <sz val="12"/>
        <color rgb="FF00880B"/>
        <rFont val="Arial"/>
        <family val="2"/>
      </rPr>
      <t xml:space="preserve"> Credit quality of exposures by industry types (CR1-B)</t>
    </r>
  </si>
  <si>
    <r>
      <rPr>
        <b/>
        <sz val="12"/>
        <rFont val="Arial"/>
        <family val="2"/>
      </rPr>
      <t xml:space="preserve">Table 6: </t>
    </r>
    <r>
      <rPr>
        <b/>
        <sz val="12"/>
        <color rgb="FF00880B"/>
        <rFont val="Arial"/>
        <family val="2"/>
      </rPr>
      <t xml:space="preserve"> Own funds template</t>
    </r>
  </si>
  <si>
    <t>At 30 Jun
 2019
£m</t>
  </si>
  <si>
    <t>At 30 Jun 
 2019
£m</t>
  </si>
  <si>
    <t>T</t>
  </si>
  <si>
    <t>T-1</t>
  </si>
  <si>
    <t>a</t>
  </si>
  <si>
    <t>c</t>
  </si>
  <si>
    <t>T-2</t>
  </si>
  <si>
    <t>b</t>
  </si>
  <si>
    <t>f</t>
  </si>
  <si>
    <t>g</t>
  </si>
  <si>
    <t>e</t>
  </si>
  <si>
    <r>
      <rPr>
        <b/>
        <sz val="12"/>
        <rFont val="Arial"/>
        <family val="2"/>
      </rPr>
      <t xml:space="preserve">Table 7: </t>
    </r>
    <r>
      <rPr>
        <b/>
        <sz val="12"/>
        <color rgb="FF00880B"/>
        <rFont val="Arial"/>
        <family val="2"/>
      </rPr>
      <t xml:space="preserve"> Leverage ratio common disclosure</t>
    </r>
  </si>
  <si>
    <r>
      <rPr>
        <b/>
        <sz val="12"/>
        <rFont val="Arial"/>
        <family val="2"/>
      </rPr>
      <t xml:space="preserve">Table 8:  </t>
    </r>
    <r>
      <rPr>
        <b/>
        <sz val="12"/>
        <color rgb="FF00880B"/>
        <rFont val="Arial"/>
        <family val="2"/>
      </rPr>
      <t>Summary reconciliation of accounting assets and leverage ratio exposures</t>
    </r>
  </si>
  <si>
    <t>BANK OF SCOTLAND GROUP</t>
  </si>
  <si>
    <t>Non-credit obligation assets (IRB approach) predominately relate to other balance sheet assets that have no associated credit risk.</t>
  </si>
  <si>
    <r>
      <t>Of which: corporates – specialised lending</t>
    </r>
    <r>
      <rPr>
        <vertAlign val="superscript"/>
        <sz val="9"/>
        <rFont val="Arial"/>
        <family val="2"/>
      </rPr>
      <t>1</t>
    </r>
  </si>
  <si>
    <r>
      <t>Of which: non-credit obligation assets</t>
    </r>
    <r>
      <rPr>
        <vertAlign val="superscript"/>
        <sz val="9"/>
        <rFont val="Arial"/>
        <family val="2"/>
      </rPr>
      <t>2</t>
    </r>
  </si>
  <si>
    <t>Comparison of institution's own funds and capital and leverage ratios (IFRS9 - FL)</t>
  </si>
  <si>
    <r>
      <rPr>
        <b/>
        <sz val="12"/>
        <rFont val="Arial"/>
        <family val="2"/>
      </rPr>
      <t xml:space="preserve">Table 1: </t>
    </r>
    <r>
      <rPr>
        <b/>
        <sz val="12"/>
        <color rgb="FF00880B"/>
        <rFont val="Arial"/>
        <family val="2"/>
      </rPr>
      <t xml:space="preserve"> Comparison of institution's own funds and capital and leverage ratios with and without the application of transitional arrangements for IFRS 9 or analogous ECLs (IFRS9 - FL)</t>
    </r>
  </si>
  <si>
    <t>Of which: revised framework internal ratings based approach</t>
  </si>
  <si>
    <t>Of which: revised framework standardised approach</t>
  </si>
  <si>
    <t>1 CRD IV transitional capital basis.</t>
  </si>
  <si>
    <t>2 CRD IV fully loaded capital basis.</t>
  </si>
  <si>
    <r>
      <t>Risk-weighted assets (amounts)</t>
    </r>
    <r>
      <rPr>
        <b/>
        <vertAlign val="superscript"/>
        <sz val="8.1"/>
        <rFont val="Arial"/>
        <family val="2"/>
      </rPr>
      <t>1</t>
    </r>
  </si>
  <si>
    <r>
      <t>Risk-based capital ratios as a percentage of RWA</t>
    </r>
    <r>
      <rPr>
        <b/>
        <vertAlign val="superscript"/>
        <sz val="8.1"/>
        <rFont val="Arial"/>
        <family val="2"/>
      </rPr>
      <t>1</t>
    </r>
  </si>
  <si>
    <r>
      <t>CRD IV leverage ratio</t>
    </r>
    <r>
      <rPr>
        <b/>
        <vertAlign val="superscript"/>
        <sz val="8.1"/>
        <rFont val="Arial"/>
        <family val="2"/>
      </rPr>
      <t>2</t>
    </r>
  </si>
  <si>
    <t>Of which: revised framework external ratings based approach</t>
  </si>
  <si>
    <t>Tables below present analysis of credit risk exposures and credit risk adjustments (including charges in the period) analysed by regulatory exposure class and industry types. Gross carrying value comprises both on and off-balance sheet exposures. Net values represent gross carrying values less specific credit risk adjustments. The Group does not recognise any general credit risk adjustments as defined by the EBA.</t>
  </si>
  <si>
    <r>
      <rPr>
        <vertAlign val="superscript"/>
        <sz val="8"/>
        <color rgb="FF000000"/>
        <rFont val="Arial"/>
        <family val="2"/>
      </rPr>
      <t xml:space="preserve">1 </t>
    </r>
    <r>
      <rPr>
        <sz val="8"/>
        <color rgb="FF000000"/>
        <rFont val="Arial"/>
        <family val="2"/>
      </rPr>
      <t xml:space="preserve">The capital conservation buffer requirement is the percentage applicable at the reporting date. </t>
    </r>
  </si>
  <si>
    <t>LEVERAGE DISCLOSURE</t>
  </si>
  <si>
    <t>Exposures subject to supervisory slotting.</t>
  </si>
  <si>
    <r>
      <t>Available capital (amounts)</t>
    </r>
    <r>
      <rPr>
        <b/>
        <vertAlign val="superscript"/>
        <sz val="8.1"/>
        <rFont val="Arial"/>
        <family val="2"/>
      </rPr>
      <t>1</t>
    </r>
  </si>
  <si>
    <r>
      <rPr>
        <vertAlign val="superscript"/>
        <sz val="8"/>
        <color theme="1"/>
        <rFont val="Arial"/>
        <family val="2"/>
      </rPr>
      <t>1</t>
    </r>
    <r>
      <rPr>
        <sz val="8"/>
        <color theme="1"/>
        <rFont val="Arial"/>
        <family val="2"/>
      </rPr>
      <t xml:space="preserve"> The breakdown of 'Exposure in default' by the exposure class that corresponds to the exposure before default, comprises Corporate £1,008m (2018: £1,146m), and Retail £426m, (2018: £529m).</t>
    </r>
  </si>
  <si>
    <t>Tier 2 (T2) capital before regulatory adjustments</t>
  </si>
  <si>
    <t>Tier 2 (T2) capital: regulatory adjustments</t>
  </si>
  <si>
    <t>IFRS 9 Transitional adjustments</t>
  </si>
  <si>
    <t>Total regulatory adjustments applied to tier 2 (T2)</t>
  </si>
  <si>
    <r>
      <rPr>
        <vertAlign val="superscript"/>
        <sz val="8"/>
        <rFont val="Arial"/>
        <family val="2"/>
      </rPr>
      <t xml:space="preserve">1 </t>
    </r>
    <r>
      <rPr>
        <sz val="8"/>
        <rFont val="Arial"/>
        <family val="2"/>
      </rPr>
      <t xml:space="preserve">Allocation of the carrying amount of multi-secured exposures is made by order of priority to their different CRM techniques.
</t>
    </r>
    <r>
      <rPr>
        <vertAlign val="superscript"/>
        <sz val="8"/>
        <rFont val="Arial"/>
        <family val="2"/>
      </rPr>
      <t>2</t>
    </r>
    <r>
      <rPr>
        <sz val="8"/>
        <rFont val="Arial"/>
        <family val="2"/>
      </rPr>
      <t xml:space="preserve"> At 30 June 2019 the value of exposures secured by eligible financial collateral is £172m (2018: £182m) and the value of exposures secured by other eligible collateral is £251.5bn (2018: £258.2bn).</t>
    </r>
  </si>
  <si>
    <r>
      <rPr>
        <vertAlign val="superscript"/>
        <sz val="8"/>
        <color theme="1"/>
        <rFont val="Arial"/>
        <family val="2"/>
      </rPr>
      <t>1</t>
    </r>
    <r>
      <rPr>
        <sz val="8"/>
        <color theme="1"/>
        <rFont val="Arial"/>
        <family val="2"/>
      </rPr>
      <t xml:space="preserve"> Excludes intragroup derivative assets amounting to £6,971m (2018: £6,172m) exempted in accordance with CRR Article 429(7).
</t>
    </r>
    <r>
      <rPr>
        <vertAlign val="superscript"/>
        <sz val="8"/>
        <color theme="1"/>
        <rFont val="Arial"/>
        <family val="2"/>
      </rPr>
      <t xml:space="preserve">2 </t>
    </r>
    <r>
      <rPr>
        <sz val="8"/>
        <color theme="1"/>
        <rFont val="Arial"/>
        <family val="2"/>
      </rPr>
      <t xml:space="preserve">Excludes intragroup SFT assets amounting to £4m (2018: £4m) exempted in accordance with CRR Article 429(7).
</t>
    </r>
    <r>
      <rPr>
        <vertAlign val="superscript"/>
        <sz val="8"/>
        <color theme="1"/>
        <rFont val="Arial"/>
        <family val="2"/>
      </rPr>
      <t>3</t>
    </r>
    <r>
      <rPr>
        <sz val="8"/>
        <color theme="1"/>
        <rFont val="Arial"/>
        <family val="2"/>
      </rPr>
      <t xml:space="preserve"> Relates to exempted intragroup loans and receivables. Total intragroup exposures exempted in accordance with CRR Article 429(7), including derivatives and SFTs,  amounted to £77,683m (2018: £64,133m).</t>
    </r>
  </si>
  <si>
    <t xml:space="preserve">This report presents the consolidated Pillar 3 disclosures of Bank of Scotland plc ('Bank of Scotland Group') as at 30 June 2019, primarily prepared in accordance with the requirements of the Capital Requirements Directive &amp; Regulation (CRD IV) and the European Banking Authority's revised guidelines:
- on materiality, proprietary and confidentiality and on disclosure frequency;
- on Pillar 3 disclosure formats and frequency that were published in December 2016 and;
- on uniform disclosures regarding the transitional period for mitigating the impact of the introduction of IFRS 9 on own funds that were published in January 2018.
These disclosures are provided in fulfilment of the applicable large subsidiary disclosure requirements under Article 13 ‘Application of disclosure requirements on a consolidated basis’ of the revised Capital Requirements Regulation (CRR II). 
These disclosures are provided in fulfilment of the significant subsidiary disclosure requirements under Article 13 ‘Application of disclosure requirements on a consolidated basis’. 
</t>
  </si>
  <si>
    <t xml:space="preserve">The disclosures should be read in conjunction with the consolidated Pillar 3 disclosures of Lloyds Banking Group plc as at 30 June 2019, a standalone copy of which is located on the Lloyds Banking Group plc website (www.lloydsbankinggroup.com/investors/financial-performance). 
</t>
  </si>
  <si>
    <t xml:space="preserve">The minimum Pillar 1 capital requirements referred to in this document are 8 per cent of aggregated risk-weighted assets. 
</t>
  </si>
  <si>
    <t>The information presented in the Pillar 3 disclosures is not required to, and has not been, subject to external audit.</t>
  </si>
  <si>
    <t>Pillar 3 Report</t>
  </si>
  <si>
    <t>Supplement to Lloyds Banking Group
Capital and Risk Management Half Year Pillar 3 Report</t>
  </si>
  <si>
    <t>This report supplements the June 2019 Lloyds Banking Group Capital and Risk Management Half Year Pillar 3 Report, available from www.lloydsbankinggroup.com/investors/financial-performance. The report complies with the requirements of Article 13 of the revised Capital Requirements Regulation (CRR II) as applied to large subsidiaries.</t>
  </si>
  <si>
    <t>CRM techniques - Overview (CR3)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</si>
</sst>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_);_(* \(#,##0\);_(* &quot;–&quot;??_);_(@_)"/>
    <numFmt numFmtId="166" formatCode="_-* #,##0_-;* \(#,##0\)_-;_-* &quot;-&quot;_-;_-@_-"/>
    <numFmt numFmtId="167" formatCode="0.0%"/>
    <numFmt numFmtId="168" formatCode="0.000%"/>
    <numFmt numFmtId="169" formatCode="###,000"/>
    <numFmt numFmtId="170" formatCode="_-* #,##0_-;\-* #,##0_-;_-* &quot;-&quot;??_-;_-@_-"/>
    <numFmt numFmtId="171" formatCode="\ #,##0;\(#,##0\);_(&quot;-&quot;_)"/>
  </numFmts>
  <fonts count="65" x14ac:knownFonts="1">
    <font>
      <sz val="11"/>
      <color theme="1"/>
      <name val="Calibri"/>
      <family val="2"/>
      <scheme val="minor"/>
    </font>
    <font>
      <sz val="11"/>
      <color theme="1"/>
      <name val="Calibri"/>
      <family val="2"/>
      <scheme val="minor"/>
    </font>
    <font>
      <sz val="12"/>
      <color theme="1"/>
      <name val="Calibri"/>
      <family val="2"/>
      <scheme val="minor"/>
    </font>
    <font>
      <b/>
      <sz val="9"/>
      <name val="Arial"/>
      <family val="2"/>
    </font>
    <font>
      <sz val="7"/>
      <name val="Arial"/>
      <family val="2"/>
    </font>
    <font>
      <sz val="7"/>
      <color theme="1"/>
      <name val="Arial"/>
      <family val="2"/>
    </font>
    <font>
      <sz val="9"/>
      <name val="Arial"/>
      <family val="2"/>
    </font>
    <font>
      <b/>
      <sz val="6"/>
      <color rgb="FF00880B"/>
      <name val="Arial"/>
      <family val="2"/>
    </font>
    <font>
      <b/>
      <sz val="9"/>
      <color rgb="FF00880B"/>
      <name val="Arial"/>
      <family val="2"/>
    </font>
    <font>
      <sz val="6"/>
      <color theme="1"/>
      <name val="Arial"/>
      <family val="2"/>
    </font>
    <font>
      <b/>
      <sz val="7"/>
      <name val="Arial"/>
      <family val="2"/>
    </font>
    <font>
      <b/>
      <sz val="7"/>
      <color rgb="FF00880B"/>
      <name val="Arial"/>
      <family val="2"/>
    </font>
    <font>
      <vertAlign val="superscript"/>
      <sz val="9"/>
      <name val="Arial"/>
      <family val="2"/>
    </font>
    <font>
      <sz val="8"/>
      <name val="Arial"/>
      <family val="2"/>
    </font>
    <font>
      <sz val="10"/>
      <name val="Arial"/>
      <family val="2"/>
    </font>
    <font>
      <b/>
      <sz val="7.5"/>
      <name val="Arial"/>
      <family val="2"/>
    </font>
    <font>
      <b/>
      <sz val="7.5"/>
      <color rgb="FF00880B"/>
      <name val="Arial"/>
      <family val="2"/>
    </font>
    <font>
      <sz val="6.5"/>
      <color indexed="8"/>
      <name val="Arial"/>
      <family val="2"/>
    </font>
    <font>
      <sz val="6"/>
      <color indexed="8"/>
      <name val="Arial"/>
      <family val="2"/>
    </font>
    <font>
      <b/>
      <sz val="20"/>
      <name val="Arial"/>
      <family val="2"/>
    </font>
    <font>
      <b/>
      <sz val="12"/>
      <name val="Arial"/>
      <family val="2"/>
    </font>
    <font>
      <sz val="8"/>
      <color rgb="FF000000"/>
      <name val="Verdana"/>
      <family val="2"/>
    </font>
    <font>
      <sz val="7.5"/>
      <name val="Arial"/>
      <family val="2"/>
    </font>
    <font>
      <sz val="7.5"/>
      <color theme="1"/>
      <name val="Arial"/>
      <family val="2"/>
    </font>
    <font>
      <sz val="12"/>
      <name val="Calibri"/>
      <family val="2"/>
      <scheme val="minor"/>
    </font>
    <font>
      <b/>
      <vertAlign val="superscript"/>
      <sz val="9"/>
      <name val="Arial"/>
      <family val="2"/>
    </font>
    <font>
      <sz val="8"/>
      <color theme="1"/>
      <name val="Arial"/>
      <family val="2"/>
    </font>
    <font>
      <sz val="9"/>
      <color theme="1"/>
      <name val="Arial"/>
      <family val="2"/>
    </font>
    <font>
      <b/>
      <sz val="12"/>
      <color rgb="FF00880B"/>
      <name val="Arial"/>
      <family val="2"/>
    </font>
    <font>
      <b/>
      <vertAlign val="superscript"/>
      <sz val="9"/>
      <color rgb="FF00880B"/>
      <name val="Arial"/>
      <family val="2"/>
    </font>
    <font>
      <sz val="8"/>
      <color rgb="FF000000"/>
      <name val="Arial"/>
      <family val="2"/>
    </font>
    <font>
      <vertAlign val="superscript"/>
      <sz val="8"/>
      <color rgb="FF000000"/>
      <name val="Arial"/>
      <family val="2"/>
    </font>
    <font>
      <b/>
      <sz val="8"/>
      <name val="Arial"/>
      <family val="2"/>
    </font>
    <font>
      <vertAlign val="superscript"/>
      <sz val="8"/>
      <color theme="1"/>
      <name val="Arial"/>
      <family val="2"/>
    </font>
    <font>
      <sz val="10"/>
      <color rgb="FF00880B"/>
      <name val="Arial"/>
      <family val="2"/>
    </font>
    <font>
      <sz val="10"/>
      <color theme="1"/>
      <name val="Arial"/>
      <family val="2"/>
    </font>
    <font>
      <sz val="10"/>
      <color theme="1"/>
      <name val="Calibri"/>
      <family val="2"/>
      <scheme val="minor"/>
    </font>
    <font>
      <b/>
      <sz val="26"/>
      <color rgb="FF00864F"/>
      <name val="Arial"/>
      <family val="2"/>
    </font>
    <font>
      <b/>
      <sz val="10"/>
      <color rgb="FF00864F"/>
      <name val="Arial"/>
      <family val="2"/>
    </font>
    <font>
      <b/>
      <sz val="22"/>
      <color rgb="FF00864F"/>
      <name val="Arial"/>
      <family val="2"/>
    </font>
    <font>
      <b/>
      <sz val="18"/>
      <color rgb="FF00864F"/>
      <name val="Arial"/>
      <family val="2"/>
    </font>
    <font>
      <sz val="9"/>
      <color theme="1"/>
      <name val="Calibri"/>
      <family val="2"/>
      <scheme val="minor"/>
    </font>
    <font>
      <sz val="12"/>
      <color theme="1"/>
      <name val="Arial"/>
      <family val="2"/>
    </font>
    <font>
      <b/>
      <sz val="12"/>
      <color rgb="FF00864F"/>
      <name val="Arial"/>
      <family val="2"/>
    </font>
    <font>
      <sz val="9"/>
      <name val="Calibri"/>
      <family val="2"/>
      <scheme val="minor"/>
    </font>
    <font>
      <sz val="8"/>
      <color rgb="FFFF0000"/>
      <name val="Arial"/>
      <family val="2"/>
    </font>
    <font>
      <sz val="12"/>
      <color rgb="FFFF0000"/>
      <name val="Calibri"/>
      <family val="2"/>
      <scheme val="minor"/>
    </font>
    <font>
      <b/>
      <sz val="10"/>
      <color rgb="FF00880B"/>
      <name val="Arial"/>
      <family val="2"/>
    </font>
    <font>
      <sz val="8"/>
      <color theme="1"/>
      <name val="Calibri"/>
      <family val="2"/>
      <scheme val="minor"/>
    </font>
    <font>
      <vertAlign val="superscript"/>
      <sz val="8"/>
      <name val="Arial"/>
      <family val="2"/>
    </font>
    <font>
      <b/>
      <vertAlign val="superscript"/>
      <sz val="8.1"/>
      <name val="Arial"/>
      <family val="2"/>
    </font>
    <font>
      <vertAlign val="superscript"/>
      <sz val="6.3"/>
      <name val="Arial"/>
      <family val="2"/>
    </font>
    <font>
      <sz val="9"/>
      <color rgb="FF00880B"/>
      <name val="Arial"/>
      <family val="2"/>
    </font>
    <font>
      <b/>
      <sz val="6"/>
      <name val="Arial"/>
      <family val="2"/>
    </font>
    <font>
      <b/>
      <sz val="8"/>
      <color rgb="FF1F497D"/>
      <name val="Verdana"/>
      <family val="2"/>
    </font>
    <font>
      <sz val="8"/>
      <color rgb="FF1F497D"/>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sz val="12"/>
      <color theme="1"/>
      <name val="Calibri"/>
      <family val="2"/>
      <scheme val="minor"/>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CC"/>
        <bgColor indexed="64"/>
      </patternFill>
    </fill>
  </fills>
  <borders count="57">
    <border>
      <left/>
      <right/>
      <top/>
      <bottom/>
      <diagonal/>
    </border>
    <border>
      <left/>
      <right/>
      <top style="medium">
        <color rgb="FF00880B"/>
      </top>
      <bottom style="thick">
        <color rgb="FF00880B"/>
      </bottom>
      <diagonal/>
    </border>
    <border>
      <left/>
      <right/>
      <top style="thin">
        <color rgb="FF000000"/>
      </top>
      <bottom style="thin">
        <color rgb="FF000000"/>
      </bottom>
      <diagonal/>
    </border>
    <border>
      <left/>
      <right/>
      <top/>
      <bottom style="medium">
        <color rgb="FF00880B"/>
      </bottom>
      <diagonal/>
    </border>
    <border>
      <left/>
      <right/>
      <top style="medium">
        <color rgb="FF000000"/>
      </top>
      <bottom style="medium">
        <color rgb="FF000000"/>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rgb="FFC0C0C0"/>
      </left>
      <right style="hair">
        <color rgb="FFC0C0C0"/>
      </right>
      <top style="hair">
        <color rgb="FFC0C0C0"/>
      </top>
      <bottom style="hair">
        <color rgb="FFC0C0C0"/>
      </bottom>
      <diagonal/>
    </border>
    <border>
      <left/>
      <right/>
      <top/>
      <bottom style="thin">
        <color rgb="FF00880B"/>
      </bottom>
      <diagonal/>
    </border>
    <border>
      <left/>
      <right/>
      <top style="thin">
        <color rgb="FF00880B"/>
      </top>
      <bottom style="thick">
        <color rgb="FF00880B"/>
      </bottom>
      <diagonal/>
    </border>
    <border>
      <left/>
      <right/>
      <top style="thin">
        <color auto="1"/>
      </top>
      <bottom style="thin">
        <color rgb="FF00880B"/>
      </bottom>
      <diagonal/>
    </border>
    <border>
      <left/>
      <right/>
      <top style="thin">
        <color theme="0" tint="-0.14996795556505021"/>
      </top>
      <bottom/>
      <diagonal/>
    </border>
    <border>
      <left/>
      <right/>
      <top style="thin">
        <color rgb="FF00880B"/>
      </top>
      <bottom style="medium">
        <color rgb="FF00880B"/>
      </bottom>
      <diagonal/>
    </border>
    <border>
      <left/>
      <right/>
      <top style="thin">
        <color rgb="FF00880B"/>
      </top>
      <bottom/>
      <diagonal/>
    </border>
    <border>
      <left/>
      <right/>
      <top style="medium">
        <color theme="0" tint="-0.14996795556505021"/>
      </top>
      <bottom style="medium">
        <color theme="0" tint="-0.14993743705557422"/>
      </bottom>
      <diagonal/>
    </border>
    <border>
      <left/>
      <right/>
      <top style="medium">
        <color theme="0" tint="-0.14996795556505021"/>
      </top>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bottom style="thick">
        <color rgb="FF00880B"/>
      </bottom>
      <diagonal/>
    </border>
    <border>
      <left/>
      <right/>
      <top style="thin">
        <color rgb="FF00880B"/>
      </top>
      <bottom style="thin">
        <color rgb="FF00880B"/>
      </bottom>
      <diagonal/>
    </border>
    <border>
      <left/>
      <right/>
      <top style="thin">
        <color rgb="FF00880B"/>
      </top>
      <bottom style="medium">
        <color theme="0" tint="-0.14996795556505021"/>
      </bottom>
      <diagonal/>
    </border>
    <border>
      <left/>
      <right/>
      <top style="thick">
        <color rgb="FF00880B"/>
      </top>
      <bottom style="thick">
        <color rgb="FF00880B"/>
      </bottom>
      <diagonal/>
    </border>
    <border>
      <left/>
      <right/>
      <top style="thick">
        <color rgb="FF00880B"/>
      </top>
      <bottom/>
      <diagonal/>
    </border>
    <border>
      <left/>
      <right/>
      <top style="medium">
        <color theme="0" tint="-0.14993743705557422"/>
      </top>
      <bottom style="medium">
        <color theme="0" tint="-0.14993743705557422"/>
      </bottom>
      <diagonal/>
    </border>
    <border>
      <left/>
      <right/>
      <top style="medium">
        <color theme="0" tint="-0.14993743705557422"/>
      </top>
      <bottom/>
      <diagonal/>
    </border>
    <border>
      <left/>
      <right/>
      <top style="medium">
        <color theme="0" tint="-0.14993743705557422"/>
      </top>
      <bottom style="thin">
        <color rgb="FF00880B"/>
      </bottom>
      <diagonal/>
    </border>
    <border>
      <left/>
      <right/>
      <top style="thin">
        <color rgb="FF00880B"/>
      </top>
      <bottom style="medium">
        <color theme="0" tint="-0.14993743705557422"/>
      </bottom>
      <diagonal/>
    </border>
    <border>
      <left/>
      <right/>
      <top/>
      <bottom style="medium">
        <color theme="0" tint="-0.14993743705557422"/>
      </bottom>
      <diagonal/>
    </border>
    <border>
      <left/>
      <right/>
      <top style="medium">
        <color theme="0" tint="-0.14996795556505021"/>
      </top>
      <bottom style="thin">
        <color rgb="FF00880B"/>
      </bottom>
      <diagonal/>
    </border>
    <border>
      <left/>
      <right/>
      <top style="medium">
        <color theme="0" tint="-0.14993743705557422"/>
      </top>
      <bottom style="medium">
        <color theme="0" tint="-0.14996795556505021"/>
      </bottom>
      <diagonal/>
    </border>
    <border>
      <left/>
      <right/>
      <top style="thin">
        <color theme="0" tint="-0.14993743705557422"/>
      </top>
      <bottom style="thin">
        <color rgb="FF00880B"/>
      </bottom>
      <diagonal/>
    </border>
    <border>
      <left/>
      <right/>
      <top style="thin">
        <color theme="0" tint="-0.14996795556505021"/>
      </top>
      <bottom style="thin">
        <color theme="0" tint="-0.14993743705557422"/>
      </bottom>
      <diagonal/>
    </border>
    <border>
      <left/>
      <right/>
      <top/>
      <bottom style="thin">
        <color theme="0" tint="-0.14996795556505021"/>
      </bottom>
      <diagonal/>
    </border>
    <border>
      <left/>
      <right/>
      <top style="thin">
        <color theme="0" tint="-0.14996795556505021"/>
      </top>
      <bottom style="thin">
        <color rgb="FF00880B"/>
      </bottom>
      <diagonal/>
    </border>
    <border>
      <left/>
      <right/>
      <top style="thin">
        <color theme="0" tint="-0.14996795556505021"/>
      </top>
      <bottom style="thin">
        <color theme="0" tint="-0.14996795556505021"/>
      </bottom>
      <diagonal/>
    </border>
    <border>
      <left/>
      <right/>
      <top style="thin">
        <color rgb="FF00880B"/>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auto="1"/>
      </left>
      <right style="thin">
        <color auto="1"/>
      </right>
      <top style="thin">
        <color auto="1"/>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3743705557422"/>
      </top>
      <bottom style="thin">
        <color theme="0" tint="-0.14993743705557422"/>
      </bottom>
      <diagonal/>
    </border>
    <border>
      <left/>
      <right/>
      <top style="thick">
        <color rgb="FF00880B"/>
      </top>
      <bottom style="thin">
        <color theme="0" tint="-0.14993743705557422"/>
      </bottom>
      <diagonal/>
    </border>
    <border>
      <left/>
      <right/>
      <top style="thick">
        <color rgb="FF00880B"/>
      </top>
      <bottom style="thin">
        <color theme="0" tint="-0.14996795556505021"/>
      </bottom>
      <diagonal/>
    </border>
    <border>
      <left/>
      <right style="thin">
        <color indexed="64"/>
      </right>
      <top style="thin">
        <color theme="0" tint="-0.14996795556505021"/>
      </top>
      <bottom style="thin">
        <color rgb="FF00880B"/>
      </bottom>
      <diagonal/>
    </border>
    <border>
      <left/>
      <right/>
      <top style="medium">
        <color theme="0" tint="-0.14990691854609822"/>
      </top>
      <bottom style="medium">
        <color theme="0" tint="-0.14993743705557422"/>
      </bottom>
      <diagonal/>
    </border>
    <border>
      <left/>
      <right/>
      <top style="medium">
        <color theme="0" tint="-0.14990691854609822"/>
      </top>
      <bottom/>
      <diagonal/>
    </border>
    <border>
      <left/>
      <right/>
      <top style="thin">
        <color rgb="FF00880B"/>
      </top>
      <bottom style="medium">
        <color theme="0" tint="-0.14990691854609822"/>
      </bottom>
      <diagonal/>
    </border>
    <border>
      <left/>
      <right/>
      <top style="medium">
        <color theme="0" tint="-0.14993743705557422"/>
      </top>
      <bottom style="medium">
        <color theme="0" tint="-0.14990691854609822"/>
      </bottom>
      <diagonal/>
    </border>
    <border>
      <left/>
      <right/>
      <top style="medium">
        <color theme="0" tint="-0.14993743705557422"/>
      </top>
      <bottom style="medium">
        <color theme="0" tint="-0.1498764000366222"/>
      </bottom>
      <diagonal/>
    </border>
    <border>
      <left/>
      <right/>
      <top style="medium">
        <color theme="0" tint="-0.1498764000366222"/>
      </top>
      <bottom style="medium">
        <color theme="0" tint="-0.14990691854609822"/>
      </bottom>
      <diagonal/>
    </border>
    <border>
      <left/>
      <right/>
      <top style="medium">
        <color theme="0" tint="-0.1498458815271462"/>
      </top>
      <bottom style="medium">
        <color theme="0" tint="-0.149876400036622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s>
  <cellStyleXfs count="82">
    <xf numFmtId="0" fontId="0" fillId="0" borderId="0"/>
    <xf numFmtId="0" fontId="2" fillId="0" borderId="0"/>
    <xf numFmtId="0" fontId="5" fillId="0" borderId="1"/>
    <xf numFmtId="165" fontId="4" fillId="0" borderId="2">
      <alignment vertical="center" wrapText="1"/>
    </xf>
    <xf numFmtId="0" fontId="7" fillId="0" borderId="3">
      <alignment horizontal="right" wrapText="1"/>
    </xf>
    <xf numFmtId="0" fontId="9" fillId="0" borderId="3">
      <alignment horizontal="right" wrapText="1"/>
    </xf>
    <xf numFmtId="0" fontId="10" fillId="0" borderId="4">
      <alignment horizontal="right" vertical="center" wrapText="1"/>
    </xf>
    <xf numFmtId="165" fontId="11" fillId="0" borderId="4">
      <alignment horizontal="right" wrapText="1"/>
    </xf>
    <xf numFmtId="0" fontId="14" fillId="0" borderId="0">
      <alignment vertical="center"/>
    </xf>
    <xf numFmtId="0" fontId="15" fillId="0" borderId="4" applyNumberFormat="0" applyFill="0" applyBorder="0" applyAlignment="0" applyProtection="0">
      <alignment horizontal="right" vertical="center" wrapText="1"/>
    </xf>
    <xf numFmtId="165" fontId="16" fillId="0" borderId="4" applyFill="0" applyBorder="0" applyProtection="0">
      <alignment horizontal="right" wrapText="1"/>
    </xf>
    <xf numFmtId="0" fontId="7" fillId="0" borderId="3" applyFill="0" applyProtection="0">
      <alignment horizontal="right" wrapText="1"/>
    </xf>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4" fillId="0" borderId="0"/>
    <xf numFmtId="0" fontId="17" fillId="0" borderId="0">
      <alignment horizontal="left" wrapText="1"/>
    </xf>
    <xf numFmtId="0" fontId="18" fillId="0" borderId="0">
      <alignment horizontal="left" wrapText="1"/>
    </xf>
    <xf numFmtId="0" fontId="19" fillId="2" borderId="7" applyNumberFormat="0" applyFill="0" applyBorder="0" applyAlignment="0" applyProtection="0">
      <alignment horizontal="left"/>
    </xf>
    <xf numFmtId="0" fontId="20" fillId="0" borderId="0" applyNumberFormat="0" applyFill="0" applyBorder="0" applyAlignment="0" applyProtection="0"/>
    <xf numFmtId="0" fontId="14" fillId="0" borderId="0"/>
    <xf numFmtId="0" fontId="1" fillId="0" borderId="0"/>
    <xf numFmtId="0" fontId="1" fillId="0" borderId="0"/>
    <xf numFmtId="0" fontId="1" fillId="0" borderId="0"/>
    <xf numFmtId="0" fontId="14" fillId="0" borderId="0"/>
    <xf numFmtId="0" fontId="14" fillId="0" borderId="0">
      <alignment vertical="center"/>
    </xf>
    <xf numFmtId="0" fontId="2" fillId="0" borderId="0" applyFont="0" applyFill="0" applyBorder="0" applyAlignment="0" applyProtection="0"/>
    <xf numFmtId="0" fontId="14" fillId="0" borderId="0"/>
    <xf numFmtId="0" fontId="2" fillId="0" borderId="0"/>
    <xf numFmtId="0" fontId="1" fillId="0" borderId="0"/>
    <xf numFmtId="0" fontId="1" fillId="0" borderId="0"/>
    <xf numFmtId="9" fontId="2" fillId="0" borderId="0" applyFont="0" applyFill="0" applyBorder="0" applyAlignment="0" applyProtection="0"/>
    <xf numFmtId="9" fontId="2" fillId="0" borderId="0"/>
    <xf numFmtId="169" fontId="21" fillId="0" borderId="8" applyNumberFormat="0" applyAlignment="0" applyProtection="0">
      <alignment horizontal="right" vertical="center" indent="1"/>
    </xf>
    <xf numFmtId="0" fontId="14" fillId="0" borderId="0"/>
    <xf numFmtId="165" fontId="22" fillId="0" borderId="2">
      <alignment vertical="center" wrapText="1"/>
    </xf>
    <xf numFmtId="0" fontId="23" fillId="0" borderId="1" applyNumberFormat="0" applyFont="0" applyFill="0" applyAlignment="0" applyProtection="0"/>
    <xf numFmtId="0" fontId="1" fillId="0" borderId="0"/>
    <xf numFmtId="0"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2" fillId="0" borderId="0" applyFont="0" applyFill="0" applyBorder="0" applyAlignment="0" applyProtection="0"/>
    <xf numFmtId="0" fontId="54" fillId="6" borderId="51" applyNumberFormat="0" applyAlignment="0" applyProtection="0">
      <alignment horizontal="left" vertical="center" indent="1"/>
    </xf>
    <xf numFmtId="169" fontId="54" fillId="0" borderId="52" applyNumberFormat="0" applyProtection="0">
      <alignment horizontal="right" vertical="center"/>
    </xf>
    <xf numFmtId="169" fontId="55" fillId="7" borderId="51" applyNumberFormat="0" applyAlignment="0" applyProtection="0">
      <alignment horizontal="left" vertical="center" indent="1"/>
    </xf>
    <xf numFmtId="0" fontId="21" fillId="8" borderId="52" applyNumberFormat="0" applyAlignment="0">
      <alignment horizontal="left" vertical="center" indent="1"/>
      <protection locked="0"/>
    </xf>
    <xf numFmtId="0" fontId="21" fillId="9" borderId="52" applyNumberFormat="0" applyAlignment="0" applyProtection="0">
      <alignment horizontal="left" vertical="center" indent="1"/>
    </xf>
    <xf numFmtId="169" fontId="55" fillId="10" borderId="53" applyNumberFormat="0" applyBorder="0">
      <alignment horizontal="right" vertical="center"/>
      <protection locked="0"/>
    </xf>
    <xf numFmtId="0" fontId="21" fillId="8" borderId="52" applyNumberFormat="0" applyAlignment="0">
      <alignment horizontal="left" vertical="center" indent="1"/>
      <protection locked="0"/>
    </xf>
    <xf numFmtId="169" fontId="54" fillId="9" borderId="52" applyNumberFormat="0" applyProtection="0">
      <alignment horizontal="right" vertical="center"/>
    </xf>
    <xf numFmtId="169" fontId="54" fillId="10" borderId="52" applyNumberFormat="0" applyBorder="0">
      <alignment horizontal="right" vertical="center"/>
      <protection locked="0"/>
    </xf>
    <xf numFmtId="169" fontId="56" fillId="11" borderId="54" applyNumberFormat="0" applyBorder="0" applyAlignment="0" applyProtection="0">
      <alignment horizontal="right" vertical="center" indent="1"/>
    </xf>
    <xf numFmtId="169" fontId="57" fillId="12" borderId="54" applyNumberFormat="0" applyBorder="0" applyAlignment="0" applyProtection="0">
      <alignment horizontal="right" vertical="center" indent="1"/>
    </xf>
    <xf numFmtId="169" fontId="57" fillId="13" borderId="54" applyNumberFormat="0" applyBorder="0" applyAlignment="0" applyProtection="0">
      <alignment horizontal="right" vertical="center" indent="1"/>
    </xf>
    <xf numFmtId="169" fontId="58" fillId="14" borderId="54" applyNumberFormat="0" applyBorder="0" applyAlignment="0" applyProtection="0">
      <alignment horizontal="right" vertical="center" indent="1"/>
    </xf>
    <xf numFmtId="169" fontId="58" fillId="15" borderId="54" applyNumberFormat="0" applyBorder="0" applyAlignment="0" applyProtection="0">
      <alignment horizontal="right" vertical="center" indent="1"/>
    </xf>
    <xf numFmtId="169" fontId="58" fillId="16" borderId="54" applyNumberFormat="0" applyBorder="0" applyAlignment="0" applyProtection="0">
      <alignment horizontal="right" vertical="center" indent="1"/>
    </xf>
    <xf numFmtId="169" fontId="59" fillId="17" borderId="54" applyNumberFormat="0" applyBorder="0" applyAlignment="0" applyProtection="0">
      <alignment horizontal="right" vertical="center" indent="1"/>
    </xf>
    <xf numFmtId="169" fontId="59" fillId="18" borderId="54" applyNumberFormat="0" applyBorder="0" applyAlignment="0" applyProtection="0">
      <alignment horizontal="right" vertical="center" indent="1"/>
    </xf>
    <xf numFmtId="169" fontId="59" fillId="19" borderId="54" applyNumberFormat="0" applyBorder="0" applyAlignment="0" applyProtection="0">
      <alignment horizontal="right" vertical="center" indent="1"/>
    </xf>
    <xf numFmtId="0" fontId="30" fillId="0" borderId="51" applyNumberFormat="0" applyFont="0" applyFill="0" applyAlignment="0" applyProtection="0"/>
    <xf numFmtId="169" fontId="55" fillId="7" borderId="51" applyNumberFormat="0" applyAlignment="0" applyProtection="0">
      <alignment horizontal="left" vertical="center" indent="1"/>
    </xf>
    <xf numFmtId="0" fontId="54" fillId="6" borderId="52" applyNumberFormat="0" applyAlignment="0" applyProtection="0">
      <alignment horizontal="left" vertical="center" indent="1"/>
    </xf>
    <xf numFmtId="0" fontId="21" fillId="20" borderId="51" applyNumberFormat="0" applyAlignment="0" applyProtection="0">
      <alignment horizontal="left" vertical="center" indent="1"/>
    </xf>
    <xf numFmtId="0" fontId="21" fillId="21" borderId="51" applyNumberFormat="0" applyAlignment="0" applyProtection="0">
      <alignment horizontal="left" vertical="center" indent="1"/>
    </xf>
    <xf numFmtId="0" fontId="21" fillId="22" borderId="51" applyNumberFormat="0" applyAlignment="0" applyProtection="0">
      <alignment horizontal="left" vertical="center" indent="1"/>
    </xf>
    <xf numFmtId="0" fontId="21" fillId="10" borderId="51" applyNumberFormat="0" applyAlignment="0" applyProtection="0">
      <alignment horizontal="left" vertical="center" indent="1"/>
    </xf>
    <xf numFmtId="0" fontId="21" fillId="9" borderId="52" applyNumberFormat="0" applyAlignment="0" applyProtection="0">
      <alignment horizontal="left" vertical="center" indent="1"/>
    </xf>
    <xf numFmtId="0" fontId="60" fillId="0" borderId="55" applyNumberFormat="0" applyFill="0" applyBorder="0" applyAlignment="0" applyProtection="0"/>
    <xf numFmtId="0" fontId="61" fillId="0" borderId="55" applyNumberFormat="0" applyBorder="0" applyAlignment="0" applyProtection="0"/>
    <xf numFmtId="0" fontId="60" fillId="8" borderId="52" applyNumberFormat="0" applyAlignment="0">
      <alignment horizontal="left" vertical="center" indent="1"/>
      <protection locked="0"/>
    </xf>
    <xf numFmtId="0" fontId="60" fillId="8" borderId="52" applyNumberFormat="0" applyAlignment="0">
      <alignment horizontal="left" vertical="center" indent="1"/>
      <protection locked="0"/>
    </xf>
    <xf numFmtId="0" fontId="60" fillId="9" borderId="52" applyNumberFormat="0" applyAlignment="0" applyProtection="0">
      <alignment horizontal="left" vertical="center" indent="1"/>
    </xf>
    <xf numFmtId="169" fontId="62" fillId="9" borderId="52" applyNumberFormat="0" applyProtection="0">
      <alignment horizontal="right" vertical="center"/>
    </xf>
    <xf numFmtId="169" fontId="63" fillId="10" borderId="53" applyNumberFormat="0" applyBorder="0">
      <alignment horizontal="right" vertical="center"/>
      <protection locked="0"/>
    </xf>
    <xf numFmtId="169" fontId="62" fillId="10" borderId="52" applyNumberFormat="0" applyBorder="0">
      <alignment horizontal="right" vertical="center"/>
      <protection locked="0"/>
    </xf>
    <xf numFmtId="169" fontId="55" fillId="0" borderId="53" applyNumberFormat="0" applyFill="0" applyBorder="0" applyAlignment="0" applyProtection="0">
      <alignment horizontal="right" vertical="center"/>
    </xf>
    <xf numFmtId="169" fontId="55" fillId="0" borderId="53" applyNumberFormat="0" applyFill="0" applyBorder="0" applyAlignment="0" applyProtection="0">
      <alignment horizontal="right" vertical="center"/>
    </xf>
    <xf numFmtId="0" fontId="30" fillId="0" borderId="56" applyNumberFormat="0" applyFont="0" applyFill="0" applyAlignment="0" applyProtection="0"/>
  </cellStyleXfs>
  <cellXfs count="454">
    <xf numFmtId="0" fontId="0" fillId="0" borderId="0" xfId="0"/>
    <xf numFmtId="0" fontId="3" fillId="0" borderId="0" xfId="1" applyFont="1" applyBorder="1" applyAlignment="1">
      <alignment horizontal="left" vertical="center"/>
    </xf>
    <xf numFmtId="0" fontId="4" fillId="0" borderId="0" xfId="1" applyFont="1"/>
    <xf numFmtId="165" fontId="6" fillId="0" borderId="0" xfId="2" applyNumberFormat="1" applyFont="1" applyBorder="1" applyAlignment="1">
      <alignment vertical="center" wrapText="1"/>
    </xf>
    <xf numFmtId="0" fontId="2" fillId="0" borderId="0" xfId="1"/>
    <xf numFmtId="165" fontId="6" fillId="0" borderId="0" xfId="3" applyFont="1" applyBorder="1">
      <alignment vertical="center" wrapText="1"/>
    </xf>
    <xf numFmtId="165" fontId="8" fillId="0" borderId="0" xfId="7" applyFont="1" applyBorder="1">
      <alignment horizontal="right" wrapText="1"/>
    </xf>
    <xf numFmtId="165" fontId="6" fillId="0" borderId="0" xfId="3" applyFont="1" applyBorder="1" applyAlignment="1">
      <alignment horizontal="right" vertical="center" wrapText="1"/>
    </xf>
    <xf numFmtId="0" fontId="2" fillId="0" borderId="0" xfId="1" applyBorder="1"/>
    <xf numFmtId="0" fontId="6" fillId="0" borderId="0" xfId="1" applyFont="1" applyBorder="1" applyAlignment="1">
      <alignment vertical="center" wrapText="1"/>
    </xf>
    <xf numFmtId="165" fontId="8" fillId="0" borderId="0" xfId="3" applyFont="1" applyBorder="1" applyAlignment="1">
      <alignment horizontal="right" vertical="center" wrapText="1"/>
    </xf>
    <xf numFmtId="165" fontId="8" fillId="0" borderId="6" xfId="3" applyFont="1" applyBorder="1" applyAlignment="1">
      <alignment horizontal="right" vertical="center" wrapText="1"/>
    </xf>
    <xf numFmtId="165" fontId="6" fillId="0" borderId="6" xfId="3" applyFont="1" applyBorder="1" applyAlignment="1">
      <alignment horizontal="right" vertical="center" wrapText="1"/>
    </xf>
    <xf numFmtId="165" fontId="6" fillId="0" borderId="0" xfId="3" applyFont="1" applyFill="1" applyBorder="1" applyAlignment="1">
      <alignment horizontal="right" vertical="center" wrapText="1"/>
    </xf>
    <xf numFmtId="0" fontId="2" fillId="0" borderId="0" xfId="1" applyFill="1" applyBorder="1"/>
    <xf numFmtId="166" fontId="8" fillId="0" borderId="0" xfId="1" applyNumberFormat="1" applyFont="1" applyFill="1" applyBorder="1" applyAlignment="1">
      <alignment horizontal="right" wrapText="1"/>
    </xf>
    <xf numFmtId="166" fontId="6" fillId="0" borderId="0" xfId="1" applyNumberFormat="1" applyFont="1" applyFill="1" applyBorder="1" applyAlignment="1">
      <alignment horizontal="right" wrapText="1"/>
    </xf>
    <xf numFmtId="0" fontId="2" fillId="0" borderId="0" xfId="1" applyFill="1"/>
    <xf numFmtId="166" fontId="8" fillId="0" borderId="6" xfId="1" applyNumberFormat="1" applyFont="1" applyFill="1" applyBorder="1" applyAlignment="1">
      <alignment horizontal="right" wrapText="1"/>
    </xf>
    <xf numFmtId="166" fontId="6" fillId="0" borderId="6" xfId="1" applyNumberFormat="1" applyFont="1" applyFill="1" applyBorder="1" applyAlignment="1">
      <alignment horizontal="right" wrapText="1"/>
    </xf>
    <xf numFmtId="165" fontId="8" fillId="0" borderId="0" xfId="3" applyFont="1" applyFill="1" applyBorder="1" applyAlignment="1">
      <alignment horizontal="right" vertical="center" wrapText="1"/>
    </xf>
    <xf numFmtId="165" fontId="3" fillId="0" borderId="0" xfId="7" applyFont="1" applyBorder="1">
      <alignment horizontal="right" wrapText="1"/>
    </xf>
    <xf numFmtId="165" fontId="6" fillId="0" borderId="0" xfId="2" applyNumberFormat="1" applyFont="1" applyBorder="1" applyAlignment="1">
      <alignment horizontal="right" vertical="center" wrapText="1"/>
    </xf>
    <xf numFmtId="165" fontId="8" fillId="0" borderId="0" xfId="2" applyNumberFormat="1" applyFont="1" applyBorder="1" applyAlignment="1">
      <alignment horizontal="right" wrapText="1"/>
    </xf>
    <xf numFmtId="168" fontId="8" fillId="0" borderId="0" xfId="3" applyNumberFormat="1" applyFont="1" applyBorder="1" applyAlignment="1">
      <alignment horizontal="right" wrapText="1"/>
    </xf>
    <xf numFmtId="168" fontId="6" fillId="0" borderId="0" xfId="3" applyNumberFormat="1" applyFont="1" applyBorder="1" applyAlignment="1">
      <alignment horizontal="right" wrapText="1"/>
    </xf>
    <xf numFmtId="0" fontId="8" fillId="0" borderId="0" xfId="4" applyFont="1" applyBorder="1">
      <alignment horizontal="right" wrapText="1"/>
    </xf>
    <xf numFmtId="0" fontId="6" fillId="0" borderId="0" xfId="5" applyFont="1" applyBorder="1">
      <alignment horizontal="right" wrapText="1"/>
    </xf>
    <xf numFmtId="0" fontId="24" fillId="0" borderId="0" xfId="1" applyFont="1" applyBorder="1"/>
    <xf numFmtId="0" fontId="6" fillId="0" borderId="0" xfId="30" applyFont="1"/>
    <xf numFmtId="165" fontId="13" fillId="0" borderId="0" xfId="3" applyFont="1" applyBorder="1" applyAlignment="1">
      <alignment wrapText="1"/>
    </xf>
    <xf numFmtId="0" fontId="27" fillId="0" borderId="0" xfId="30" applyFont="1"/>
    <xf numFmtId="0" fontId="26" fillId="0" borderId="0" xfId="30" applyFont="1"/>
    <xf numFmtId="0" fontId="27" fillId="0" borderId="0" xfId="30" applyFont="1" applyBorder="1" applyAlignment="1"/>
    <xf numFmtId="0" fontId="27" fillId="0" borderId="0" xfId="30" applyFont="1" applyAlignment="1"/>
    <xf numFmtId="0" fontId="28" fillId="0" borderId="0" xfId="1" applyFont="1" applyBorder="1" applyAlignment="1">
      <alignment horizontal="left" vertical="center"/>
    </xf>
    <xf numFmtId="0" fontId="3" fillId="0" borderId="9" xfId="4" applyFont="1" applyBorder="1">
      <alignment horizontal="right" wrapText="1"/>
    </xf>
    <xf numFmtId="0" fontId="8" fillId="0" borderId="9" xfId="4" applyFont="1" applyBorder="1">
      <alignment horizontal="right" wrapText="1"/>
    </xf>
    <xf numFmtId="0" fontId="6" fillId="0" borderId="9" xfId="5" applyFont="1" applyBorder="1">
      <alignment horizontal="right" wrapText="1"/>
    </xf>
    <xf numFmtId="0" fontId="3" fillId="0" borderId="10" xfId="2" applyFont="1" applyBorder="1" applyAlignment="1">
      <alignment vertical="center" wrapText="1"/>
    </xf>
    <xf numFmtId="165" fontId="8" fillId="0" borderId="10" xfId="2" applyNumberFormat="1" applyFont="1" applyBorder="1" applyAlignment="1">
      <alignment horizontal="right" vertical="center" wrapText="1"/>
    </xf>
    <xf numFmtId="165" fontId="6" fillId="0" borderId="10" xfId="2" applyNumberFormat="1" applyFont="1" applyBorder="1" applyAlignment="1">
      <alignment horizontal="right" vertical="center" wrapText="1"/>
    </xf>
    <xf numFmtId="0" fontId="6" fillId="0" borderId="9" xfId="1" applyFont="1" applyBorder="1" applyAlignment="1">
      <alignment vertical="center" wrapText="1"/>
    </xf>
    <xf numFmtId="167" fontId="8" fillId="0" borderId="11" xfId="3" applyNumberFormat="1" applyFont="1" applyBorder="1" applyAlignment="1">
      <alignment horizontal="right" vertical="center" wrapText="1"/>
    </xf>
    <xf numFmtId="167" fontId="6" fillId="0" borderId="11" xfId="3" applyNumberFormat="1" applyFont="1" applyBorder="1" applyAlignment="1">
      <alignment horizontal="right" vertical="center" wrapText="1"/>
    </xf>
    <xf numFmtId="165" fontId="6" fillId="0" borderId="9" xfId="3" applyFont="1" applyBorder="1" applyAlignment="1">
      <alignment horizontal="right" vertical="center" wrapText="1"/>
    </xf>
    <xf numFmtId="165" fontId="8" fillId="0" borderId="14" xfId="3" applyFont="1" applyBorder="1" applyAlignment="1">
      <alignment horizontal="right" vertical="center" wrapText="1"/>
    </xf>
    <xf numFmtId="165" fontId="6" fillId="0" borderId="14" xfId="3" applyFont="1" applyBorder="1" applyAlignment="1">
      <alignment horizontal="right" vertical="center" wrapText="1"/>
    </xf>
    <xf numFmtId="0" fontId="6" fillId="0" borderId="15" xfId="1" applyFont="1" applyBorder="1" applyAlignment="1">
      <alignment vertical="center" wrapText="1"/>
    </xf>
    <xf numFmtId="0" fontId="6" fillId="0" borderId="16" xfId="1" applyFont="1" applyBorder="1" applyAlignment="1">
      <alignment vertical="center" wrapText="1"/>
    </xf>
    <xf numFmtId="165" fontId="8" fillId="0" borderId="16" xfId="3" applyFont="1" applyBorder="1" applyAlignment="1">
      <alignment horizontal="right" vertical="center" wrapText="1"/>
    </xf>
    <xf numFmtId="165" fontId="6" fillId="0" borderId="16" xfId="3" applyFont="1" applyBorder="1" applyAlignment="1">
      <alignment horizontal="right" vertical="center" wrapText="1"/>
    </xf>
    <xf numFmtId="165" fontId="8" fillId="0" borderId="0" xfId="10" applyFont="1" applyFill="1" applyBorder="1">
      <alignment horizontal="right" wrapText="1"/>
    </xf>
    <xf numFmtId="0" fontId="27" fillId="0" borderId="0" xfId="5" applyFont="1" applyBorder="1" applyAlignment="1">
      <alignment horizontal="right" wrapText="1"/>
    </xf>
    <xf numFmtId="0" fontId="8" fillId="0" borderId="0" xfId="4" applyFont="1" applyBorder="1" applyAlignment="1">
      <alignment horizontal="right" wrapText="1"/>
    </xf>
    <xf numFmtId="0" fontId="24" fillId="0" borderId="0" xfId="1" applyFont="1"/>
    <xf numFmtId="165" fontId="8" fillId="0" borderId="10" xfId="2" applyNumberFormat="1" applyFont="1" applyBorder="1" applyAlignment="1">
      <alignment horizontal="right" wrapText="1"/>
    </xf>
    <xf numFmtId="165" fontId="6" fillId="0" borderId="10" xfId="2" applyNumberFormat="1" applyFont="1" applyBorder="1" applyAlignment="1">
      <alignment horizontal="right" wrapText="1"/>
    </xf>
    <xf numFmtId="0" fontId="27" fillId="0" borderId="0" xfId="0" applyFont="1"/>
    <xf numFmtId="165" fontId="8" fillId="0" borderId="19" xfId="2" applyNumberFormat="1" applyFont="1" applyBorder="1" applyAlignment="1">
      <alignment horizontal="right" vertical="center" wrapText="1"/>
    </xf>
    <xf numFmtId="165" fontId="6" fillId="0" borderId="19" xfId="2" applyNumberFormat="1" applyFont="1" applyBorder="1" applyAlignment="1">
      <alignment horizontal="right" vertical="center" wrapText="1"/>
    </xf>
    <xf numFmtId="165" fontId="8" fillId="0" borderId="20" xfId="2" applyNumberFormat="1" applyFont="1" applyBorder="1" applyAlignment="1">
      <alignment horizontal="right" vertical="center" wrapText="1"/>
    </xf>
    <xf numFmtId="165" fontId="6" fillId="0" borderId="20" xfId="2" applyNumberFormat="1" applyFont="1" applyBorder="1" applyAlignment="1">
      <alignment horizontal="right" vertical="center" wrapText="1"/>
    </xf>
    <xf numFmtId="0" fontId="3" fillId="0" borderId="10" xfId="38" applyFont="1" applyFill="1" applyBorder="1" applyAlignment="1">
      <alignment vertical="center" wrapText="1"/>
    </xf>
    <xf numFmtId="0" fontId="27" fillId="0" borderId="0" xfId="0" applyFont="1" applyAlignment="1">
      <alignment horizontal="center"/>
    </xf>
    <xf numFmtId="0" fontId="28" fillId="0" borderId="0" xfId="0" applyFont="1"/>
    <xf numFmtId="0" fontId="27" fillId="0" borderId="0" xfId="0" applyFont="1" applyBorder="1" applyAlignment="1">
      <alignment horizontal="left" indent="1"/>
    </xf>
    <xf numFmtId="0" fontId="27" fillId="0" borderId="0" xfId="0" applyFont="1" applyBorder="1" applyAlignment="1">
      <alignment horizontal="center"/>
    </xf>
    <xf numFmtId="0" fontId="27" fillId="0" borderId="0" xfId="0" applyFont="1" applyBorder="1"/>
    <xf numFmtId="0" fontId="8" fillId="0" borderId="9" xfId="0" applyFont="1" applyBorder="1"/>
    <xf numFmtId="0" fontId="27" fillId="0" borderId="9" xfId="0" applyFont="1" applyBorder="1" applyAlignment="1">
      <alignment horizontal="center"/>
    </xf>
    <xf numFmtId="0" fontId="3" fillId="0" borderId="20" xfId="2" applyFont="1" applyBorder="1" applyAlignment="1">
      <alignment vertical="center" wrapText="1"/>
    </xf>
    <xf numFmtId="0" fontId="6" fillId="0" borderId="18" xfId="1" applyFont="1" applyBorder="1" applyAlignment="1">
      <alignment vertical="center" wrapText="1"/>
    </xf>
    <xf numFmtId="165" fontId="8" fillId="0" borderId="18" xfId="3" applyFont="1" applyBorder="1" applyAlignment="1">
      <alignment horizontal="right" vertical="center" wrapText="1"/>
    </xf>
    <xf numFmtId="165" fontId="6" fillId="0" borderId="18" xfId="3" applyFont="1" applyBorder="1" applyAlignment="1">
      <alignment horizontal="right" vertical="center" wrapText="1"/>
    </xf>
    <xf numFmtId="0" fontId="3" fillId="0" borderId="20" xfId="6" applyFont="1" applyBorder="1" applyAlignment="1">
      <alignment vertical="center" wrapText="1"/>
    </xf>
    <xf numFmtId="165" fontId="8" fillId="0" borderId="20" xfId="7" applyFont="1" applyBorder="1">
      <alignment horizontal="right" wrapText="1"/>
    </xf>
    <xf numFmtId="165" fontId="6" fillId="0" borderId="20" xfId="3" applyFont="1" applyBorder="1" applyAlignment="1">
      <alignment horizontal="right" vertical="center" wrapText="1"/>
    </xf>
    <xf numFmtId="165" fontId="8" fillId="0" borderId="9" xfId="3" applyFont="1" applyBorder="1" applyAlignment="1">
      <alignment horizontal="right" vertical="center" wrapText="1"/>
    </xf>
    <xf numFmtId="165" fontId="6" fillId="0" borderId="0" xfId="3" applyFont="1" applyBorder="1" applyAlignment="1">
      <alignment horizontal="left" vertical="center" wrapText="1"/>
    </xf>
    <xf numFmtId="0" fontId="2" fillId="0" borderId="12" xfId="1" applyBorder="1"/>
    <xf numFmtId="0" fontId="6" fillId="0" borderId="19" xfId="2" applyFont="1" applyBorder="1" applyAlignment="1">
      <alignment vertical="center" wrapText="1"/>
    </xf>
    <xf numFmtId="167" fontId="8" fillId="0" borderId="19" xfId="2" applyNumberFormat="1" applyFont="1" applyBorder="1" applyAlignment="1">
      <alignment horizontal="right" vertical="center" wrapText="1"/>
    </xf>
    <xf numFmtId="167" fontId="6" fillId="0" borderId="19" xfId="2" applyNumberFormat="1" applyFont="1" applyBorder="1" applyAlignment="1">
      <alignment horizontal="right" vertical="center" wrapText="1"/>
    </xf>
    <xf numFmtId="165" fontId="6" fillId="0" borderId="24" xfId="3" applyFont="1" applyBorder="1" applyAlignment="1">
      <alignment horizontal="right" vertical="center" wrapText="1"/>
    </xf>
    <xf numFmtId="165" fontId="8" fillId="0" borderId="24" xfId="7" applyFont="1" applyBorder="1">
      <alignment horizontal="right" wrapText="1"/>
    </xf>
    <xf numFmtId="165" fontId="6" fillId="0" borderId="24" xfId="3" applyFont="1" applyFill="1" applyBorder="1" applyAlignment="1">
      <alignment horizontal="right" vertical="center" wrapText="1"/>
    </xf>
    <xf numFmtId="0" fontId="6" fillId="0" borderId="24" xfId="1" applyFont="1" applyBorder="1" applyAlignment="1">
      <alignment vertical="center" wrapText="1"/>
    </xf>
    <xf numFmtId="0" fontId="6" fillId="0" borderId="9" xfId="2" applyFont="1" applyBorder="1" applyAlignment="1">
      <alignment vertical="center" wrapText="1"/>
    </xf>
    <xf numFmtId="165" fontId="6" fillId="0" borderId="26" xfId="3" applyFont="1" applyBorder="1" applyAlignment="1">
      <alignment horizontal="right" vertical="center" wrapText="1"/>
    </xf>
    <xf numFmtId="0" fontId="6" fillId="0" borderId="21" xfId="1" applyFont="1" applyBorder="1" applyAlignment="1">
      <alignment vertical="center" wrapText="1"/>
    </xf>
    <xf numFmtId="0" fontId="6" fillId="0" borderId="14" xfId="1" applyFont="1" applyBorder="1" applyAlignment="1">
      <alignment vertical="center" wrapText="1"/>
    </xf>
    <xf numFmtId="165" fontId="8" fillId="0" borderId="14" xfId="7" applyFont="1" applyBorder="1">
      <alignment horizontal="right" wrapText="1"/>
    </xf>
    <xf numFmtId="165" fontId="6" fillId="0" borderId="14" xfId="7" applyFont="1" applyBorder="1">
      <alignment horizontal="right" wrapText="1"/>
    </xf>
    <xf numFmtId="165" fontId="8" fillId="0" borderId="9" xfId="7" applyFont="1" applyBorder="1">
      <alignment horizontal="right" wrapText="1"/>
    </xf>
    <xf numFmtId="165" fontId="6" fillId="0" borderId="9" xfId="7" applyFont="1" applyBorder="1">
      <alignment horizontal="right" wrapText="1"/>
    </xf>
    <xf numFmtId="165" fontId="6" fillId="0" borderId="24" xfId="7" applyFont="1" applyBorder="1">
      <alignment horizontal="right" wrapText="1"/>
    </xf>
    <xf numFmtId="0" fontId="3" fillId="0" borderId="14" xfId="6" applyFont="1" applyBorder="1" applyAlignment="1">
      <alignment vertical="center" wrapText="1"/>
    </xf>
    <xf numFmtId="0" fontId="6" fillId="0" borderId="24" xfId="28" applyFont="1" applyFill="1" applyBorder="1" applyAlignment="1">
      <alignment horizontal="left" vertical="center" wrapText="1" indent="2"/>
    </xf>
    <xf numFmtId="0" fontId="3" fillId="0" borderId="24" xfId="6" applyFont="1" applyBorder="1" applyAlignment="1">
      <alignment vertical="center" wrapText="1"/>
    </xf>
    <xf numFmtId="0" fontId="27" fillId="0" borderId="24" xfId="0" applyFont="1" applyBorder="1" applyAlignment="1">
      <alignment horizontal="left" indent="1"/>
    </xf>
    <xf numFmtId="0" fontId="27" fillId="0" borderId="25" xfId="0" applyFont="1" applyBorder="1"/>
    <xf numFmtId="0" fontId="35" fillId="0" borderId="0" xfId="39" applyFont="1" applyAlignment="1">
      <alignment horizontal="center" vertical="center"/>
    </xf>
    <xf numFmtId="0" fontId="34" fillId="0" borderId="0" xfId="28" applyFont="1" applyFill="1" applyAlignment="1">
      <alignment vertical="center"/>
    </xf>
    <xf numFmtId="0" fontId="35" fillId="0" borderId="0" xfId="39" applyFont="1"/>
    <xf numFmtId="0" fontId="27" fillId="0" borderId="21" xfId="0" applyFont="1" applyBorder="1" applyAlignment="1">
      <alignment horizontal="left" indent="1"/>
    </xf>
    <xf numFmtId="0" fontId="27" fillId="0" borderId="21" xfId="0" applyFont="1" applyBorder="1" applyAlignment="1">
      <alignment horizontal="center"/>
    </xf>
    <xf numFmtId="0" fontId="27" fillId="0" borderId="15" xfId="0" applyFont="1" applyBorder="1" applyAlignment="1">
      <alignment horizontal="left" indent="1"/>
    </xf>
    <xf numFmtId="2" fontId="2" fillId="0" borderId="0" xfId="1" applyNumberFormat="1" applyBorder="1"/>
    <xf numFmtId="2" fontId="24" fillId="0" borderId="0" xfId="1" applyNumberFormat="1" applyFont="1" applyBorder="1"/>
    <xf numFmtId="2" fontId="28" fillId="0" borderId="0" xfId="1" applyNumberFormat="1" applyFont="1" applyBorder="1" applyAlignment="1">
      <alignment horizontal="left" vertical="center"/>
    </xf>
    <xf numFmtId="2" fontId="2" fillId="0" borderId="0" xfId="1" applyNumberFormat="1"/>
    <xf numFmtId="2" fontId="3" fillId="0" borderId="0" xfId="1" applyNumberFormat="1" applyFont="1" applyBorder="1" applyAlignment="1">
      <alignment horizontal="left" vertical="center"/>
    </xf>
    <xf numFmtId="2" fontId="4" fillId="0" borderId="0" xfId="1" applyNumberFormat="1" applyFont="1"/>
    <xf numFmtId="2" fontId="35" fillId="0" borderId="0" xfId="39" applyNumberFormat="1" applyFont="1" applyAlignment="1">
      <alignment horizontal="center" vertical="center"/>
    </xf>
    <xf numFmtId="2" fontId="34" fillId="0" borderId="0" xfId="28" applyNumberFormat="1" applyFont="1" applyFill="1" applyAlignment="1">
      <alignment vertical="center"/>
    </xf>
    <xf numFmtId="2" fontId="0" fillId="0" borderId="0" xfId="0" applyNumberFormat="1" applyBorder="1"/>
    <xf numFmtId="2" fontId="35" fillId="0" borderId="0" xfId="41" applyNumberFormat="1" applyFont="1"/>
    <xf numFmtId="2" fontId="0" fillId="0" borderId="0" xfId="0" applyNumberFormat="1"/>
    <xf numFmtId="2" fontId="3" fillId="0" borderId="10" xfId="38" applyNumberFormat="1" applyFont="1" applyBorder="1" applyAlignment="1">
      <alignment vertical="center" wrapText="1"/>
    </xf>
    <xf numFmtId="2" fontId="26" fillId="0" borderId="0" xfId="0" applyNumberFormat="1" applyFont="1"/>
    <xf numFmtId="165" fontId="6" fillId="0" borderId="19" xfId="38" applyNumberFormat="1" applyFont="1" applyFill="1" applyBorder="1" applyAlignment="1">
      <alignment horizontal="right" vertical="center" wrapText="1"/>
    </xf>
    <xf numFmtId="0" fontId="8" fillId="0" borderId="9" xfId="3" applyNumberFormat="1" applyFont="1" applyBorder="1" applyAlignment="1">
      <alignment horizontal="right" vertical="center" wrapText="1"/>
    </xf>
    <xf numFmtId="0" fontId="6" fillId="0" borderId="9" xfId="3" applyNumberFormat="1" applyFont="1" applyBorder="1" applyAlignment="1">
      <alignment horizontal="right" vertical="center" wrapText="1"/>
    </xf>
    <xf numFmtId="165" fontId="27" fillId="0" borderId="0" xfId="30" applyNumberFormat="1" applyFont="1"/>
    <xf numFmtId="0" fontId="3" fillId="0" borderId="24" xfId="28" applyFont="1" applyFill="1" applyBorder="1" applyAlignment="1">
      <alignment vertical="center" wrapText="1"/>
    </xf>
    <xf numFmtId="0" fontId="3" fillId="0" borderId="0" xfId="28" applyFont="1" applyFill="1" applyBorder="1" applyAlignment="1">
      <alignment vertical="center" wrapText="1"/>
    </xf>
    <xf numFmtId="0" fontId="6" fillId="0" borderId="0" xfId="4" applyFont="1" applyBorder="1" applyAlignment="1">
      <alignment horizontal="right" wrapText="1"/>
    </xf>
    <xf numFmtId="0" fontId="37" fillId="3" borderId="0" xfId="0" applyFont="1" applyFill="1"/>
    <xf numFmtId="0" fontId="38" fillId="3" borderId="0" xfId="0" applyFont="1" applyFill="1"/>
    <xf numFmtId="0" fontId="36" fillId="3" borderId="0" xfId="0" applyFont="1" applyFill="1"/>
    <xf numFmtId="0" fontId="0" fillId="3" borderId="0" xfId="0" applyFill="1"/>
    <xf numFmtId="15" fontId="40" fillId="3" borderId="0" xfId="0" quotePrefix="1" applyNumberFormat="1" applyFont="1" applyFill="1"/>
    <xf numFmtId="2" fontId="41" fillId="0" borderId="0" xfId="0" applyNumberFormat="1" applyFont="1" applyBorder="1"/>
    <xf numFmtId="0" fontId="27" fillId="0" borderId="0" xfId="11" applyFont="1" applyBorder="1" applyAlignment="1">
      <alignment horizontal="right" wrapText="1"/>
    </xf>
    <xf numFmtId="0" fontId="41" fillId="0" borderId="0" xfId="0" applyFont="1"/>
    <xf numFmtId="0" fontId="8" fillId="0" borderId="9" xfId="39" applyFont="1" applyBorder="1" applyAlignment="1">
      <alignment horizontal="right" wrapText="1"/>
    </xf>
    <xf numFmtId="2" fontId="8" fillId="0" borderId="0" xfId="11" applyNumberFormat="1" applyFont="1" applyFill="1" applyBorder="1" applyAlignment="1">
      <alignment horizontal="center" wrapText="1"/>
    </xf>
    <xf numFmtId="2" fontId="27" fillId="0" borderId="0" xfId="41" applyNumberFormat="1" applyFont="1" applyFill="1" applyBorder="1"/>
    <xf numFmtId="2" fontId="6" fillId="0" borderId="0" xfId="40" applyNumberFormat="1" applyFont="1" applyFill="1" applyBorder="1" applyAlignment="1">
      <alignment vertical="center" wrapText="1"/>
    </xf>
    <xf numFmtId="2" fontId="6" fillId="0" borderId="24" xfId="40" applyNumberFormat="1" applyFont="1" applyFill="1" applyBorder="1" applyAlignment="1">
      <alignment vertical="center" wrapText="1"/>
    </xf>
    <xf numFmtId="2" fontId="3" fillId="0" borderId="10" xfId="40" applyNumberFormat="1" applyFont="1" applyBorder="1" applyAlignment="1">
      <alignment vertical="center" wrapText="1"/>
    </xf>
    <xf numFmtId="2" fontId="6" fillId="0" borderId="0" xfId="40" applyNumberFormat="1" applyFont="1" applyBorder="1" applyAlignment="1">
      <alignment vertical="center" wrapText="1"/>
    </xf>
    <xf numFmtId="2" fontId="6" fillId="0" borderId="24" xfId="40" applyNumberFormat="1" applyFont="1" applyBorder="1" applyAlignment="1">
      <alignment vertical="center" wrapText="1"/>
    </xf>
    <xf numFmtId="2" fontId="3" fillId="0" borderId="19" xfId="38" applyNumberFormat="1" applyFont="1" applyBorder="1" applyAlignment="1">
      <alignment vertical="center" wrapText="1"/>
    </xf>
    <xf numFmtId="2" fontId="27" fillId="0" borderId="0" xfId="39" applyNumberFormat="1" applyFont="1" applyBorder="1"/>
    <xf numFmtId="2" fontId="27" fillId="0" borderId="0" xfId="39" applyNumberFormat="1" applyFont="1" applyBorder="1" applyAlignment="1">
      <alignment horizontal="center" vertical="center"/>
    </xf>
    <xf numFmtId="2" fontId="27" fillId="0" borderId="0" xfId="41" applyNumberFormat="1" applyFont="1" applyBorder="1"/>
    <xf numFmtId="2" fontId="8" fillId="0" borderId="9" xfId="11" applyNumberFormat="1" applyFont="1" applyFill="1" applyBorder="1" applyAlignment="1">
      <alignment horizontal="centerContinuous" vertical="center" wrapText="1"/>
    </xf>
    <xf numFmtId="2" fontId="6" fillId="0" borderId="18" xfId="40" applyNumberFormat="1" applyFont="1" applyBorder="1" applyAlignment="1">
      <alignment vertical="center" wrapText="1"/>
    </xf>
    <xf numFmtId="2" fontId="6" fillId="0" borderId="17" xfId="40" applyNumberFormat="1" applyFont="1" applyBorder="1" applyAlignment="1">
      <alignment vertical="center" wrapText="1"/>
    </xf>
    <xf numFmtId="2" fontId="6" fillId="0" borderId="16" xfId="40" applyNumberFormat="1" applyFont="1" applyBorder="1" applyAlignment="1">
      <alignment vertical="center" wrapText="1"/>
    </xf>
    <xf numFmtId="2" fontId="27" fillId="0" borderId="0" xfId="41" applyNumberFormat="1" applyFont="1"/>
    <xf numFmtId="1" fontId="8" fillId="0" borderId="0" xfId="11" applyNumberFormat="1" applyFont="1" applyBorder="1" applyAlignment="1">
      <alignment horizontal="center" vertical="center" wrapText="1"/>
    </xf>
    <xf numFmtId="0" fontId="27" fillId="0" borderId="9" xfId="39" applyFont="1" applyFill="1" applyBorder="1" applyAlignment="1">
      <alignment horizontal="right"/>
    </xf>
    <xf numFmtId="0" fontId="8" fillId="0" borderId="9" xfId="39" applyFont="1" applyFill="1" applyBorder="1" applyAlignment="1">
      <alignment horizontal="right" wrapText="1"/>
    </xf>
    <xf numFmtId="0" fontId="8" fillId="0" borderId="0" xfId="39" applyFont="1" applyBorder="1" applyAlignment="1">
      <alignment horizontal="right" wrapText="1"/>
    </xf>
    <xf numFmtId="0" fontId="3" fillId="0" borderId="0" xfId="40" applyFont="1" applyFill="1" applyBorder="1" applyAlignment="1">
      <alignment vertical="center" wrapText="1"/>
    </xf>
    <xf numFmtId="2" fontId="8" fillId="0" borderId="18" xfId="40" applyNumberFormat="1" applyFont="1" applyFill="1" applyBorder="1" applyAlignment="1">
      <alignment vertical="center" wrapText="1"/>
    </xf>
    <xf numFmtId="2" fontId="8" fillId="0" borderId="21" xfId="40" applyNumberFormat="1" applyFont="1" applyFill="1" applyBorder="1" applyAlignment="1">
      <alignment vertical="center" wrapText="1"/>
    </xf>
    <xf numFmtId="0" fontId="6" fillId="0" borderId="17" xfId="40" applyFont="1" applyFill="1" applyBorder="1" applyAlignment="1">
      <alignment vertical="center" wrapText="1"/>
    </xf>
    <xf numFmtId="0" fontId="6" fillId="0" borderId="17" xfId="40" applyFont="1" applyFill="1" applyBorder="1" applyAlignment="1">
      <alignment horizontal="left" vertical="center" wrapText="1" indent="3"/>
    </xf>
    <xf numFmtId="0" fontId="6" fillId="0" borderId="17" xfId="40" applyFont="1" applyFill="1" applyBorder="1" applyAlignment="1">
      <alignment horizontal="left" vertical="center" wrapText="1" indent="4"/>
    </xf>
    <xf numFmtId="0" fontId="6" fillId="0" borderId="16" xfId="40" applyFont="1" applyFill="1" applyBorder="1" applyAlignment="1">
      <alignment vertical="center" wrapText="1"/>
    </xf>
    <xf numFmtId="0" fontId="3" fillId="0" borderId="13" xfId="40" applyFont="1" applyFill="1" applyBorder="1" applyAlignment="1">
      <alignment vertical="center" wrapText="1"/>
    </xf>
    <xf numFmtId="0" fontId="6" fillId="0" borderId="17" xfId="40" applyFont="1" applyBorder="1" applyAlignment="1">
      <alignment vertical="center" wrapText="1"/>
    </xf>
    <xf numFmtId="0" fontId="6" fillId="0" borderId="16" xfId="40" applyFont="1" applyBorder="1" applyAlignment="1">
      <alignment horizontal="left" vertical="center" wrapText="1"/>
    </xf>
    <xf numFmtId="0" fontId="3" fillId="0" borderId="13" xfId="40" applyFont="1" applyBorder="1" applyAlignment="1">
      <alignment vertical="center" wrapText="1"/>
    </xf>
    <xf numFmtId="0" fontId="3" fillId="0" borderId="19" xfId="40" applyFont="1" applyBorder="1" applyAlignment="1">
      <alignment vertical="center" wrapText="1"/>
    </xf>
    <xf numFmtId="0" fontId="3" fillId="0" borderId="0" xfId="40" applyFont="1" applyBorder="1" applyAlignment="1">
      <alignment vertical="center" wrapText="1"/>
    </xf>
    <xf numFmtId="0" fontId="6" fillId="0" borderId="30" xfId="40" applyFont="1" applyBorder="1" applyAlignment="1">
      <alignment vertical="center" wrapText="1"/>
    </xf>
    <xf numFmtId="0" fontId="26" fillId="0" borderId="0" xfId="28" applyFont="1" applyFill="1" applyAlignment="1">
      <alignment horizontal="left" vertical="top" wrapText="1"/>
    </xf>
    <xf numFmtId="2" fontId="3" fillId="0" borderId="0" xfId="38" applyNumberFormat="1" applyFont="1" applyBorder="1" applyAlignment="1">
      <alignment vertical="center" wrapText="1"/>
    </xf>
    <xf numFmtId="170" fontId="8" fillId="0" borderId="0" xfId="42" applyNumberFormat="1" applyFont="1" applyBorder="1" applyAlignment="1">
      <alignment horizontal="right" vertical="center" wrapText="1"/>
    </xf>
    <xf numFmtId="0" fontId="27" fillId="0" borderId="0" xfId="39" applyFont="1" applyAlignment="1"/>
    <xf numFmtId="2" fontId="42" fillId="0" borderId="0" xfId="39" applyNumberFormat="1" applyFont="1" applyBorder="1" applyAlignment="1">
      <alignment horizontal="center" vertical="center"/>
    </xf>
    <xf numFmtId="2" fontId="42" fillId="0" borderId="0" xfId="0" applyNumberFormat="1" applyFont="1" applyBorder="1"/>
    <xf numFmtId="0" fontId="35" fillId="3" borderId="0" xfId="0" applyFont="1" applyFill="1"/>
    <xf numFmtId="0" fontId="2" fillId="3" borderId="0" xfId="0" applyFont="1" applyFill="1" applyAlignment="1">
      <alignment horizontal="left"/>
    </xf>
    <xf numFmtId="0" fontId="43" fillId="3" borderId="0" xfId="0" applyFont="1" applyFill="1" applyAlignment="1">
      <alignment horizontal="left" vertical="center" wrapText="1"/>
    </xf>
    <xf numFmtId="0" fontId="28" fillId="3" borderId="0" xfId="0" applyFont="1" applyFill="1"/>
    <xf numFmtId="0" fontId="28" fillId="3" borderId="0" xfId="1" applyFont="1" applyFill="1" applyBorder="1" applyAlignment="1">
      <alignment horizontal="left" vertical="center"/>
    </xf>
    <xf numFmtId="2" fontId="6" fillId="0" borderId="0" xfId="1" applyNumberFormat="1" applyFont="1" applyBorder="1"/>
    <xf numFmtId="0" fontId="26" fillId="0" borderId="0" xfId="1" applyFont="1" applyFill="1"/>
    <xf numFmtId="0" fontId="6" fillId="0" borderId="0" xfId="1" applyFont="1" applyBorder="1" applyAlignment="1">
      <alignment horizontal="left" vertical="center" wrapText="1"/>
    </xf>
    <xf numFmtId="165" fontId="8" fillId="0" borderId="14" xfId="2" applyNumberFormat="1" applyFont="1" applyBorder="1" applyAlignment="1">
      <alignment horizontal="right" vertical="center" wrapText="1"/>
    </xf>
    <xf numFmtId="165" fontId="6" fillId="0" borderId="14" xfId="2" applyNumberFormat="1" applyFont="1" applyBorder="1" applyAlignment="1">
      <alignment horizontal="right" vertical="center" wrapText="1"/>
    </xf>
    <xf numFmtId="165" fontId="8" fillId="0" borderId="20" xfId="3" applyFont="1" applyBorder="1" applyAlignment="1">
      <alignment horizontal="right" vertical="center" wrapText="1"/>
    </xf>
    <xf numFmtId="0" fontId="46" fillId="0" borderId="0" xfId="1" applyFont="1"/>
    <xf numFmtId="165" fontId="35" fillId="0" borderId="27" xfId="39" applyNumberFormat="1" applyFont="1" applyBorder="1" applyAlignment="1">
      <alignment horizontal="right"/>
    </xf>
    <xf numFmtId="165" fontId="35" fillId="0" borderId="14" xfId="39" applyNumberFormat="1" applyFont="1" applyBorder="1" applyAlignment="1">
      <alignment horizontal="right"/>
    </xf>
    <xf numFmtId="165" fontId="35" fillId="0" borderId="0" xfId="39" applyNumberFormat="1" applyFont="1" applyBorder="1" applyAlignment="1">
      <alignment horizontal="right"/>
    </xf>
    <xf numFmtId="165" fontId="35" fillId="0" borderId="22" xfId="39" applyNumberFormat="1" applyFont="1" applyBorder="1" applyAlignment="1">
      <alignment horizontal="right"/>
    </xf>
    <xf numFmtId="165" fontId="47" fillId="0" borderId="27" xfId="39" applyNumberFormat="1" applyFont="1" applyBorder="1" applyAlignment="1">
      <alignment horizontal="right"/>
    </xf>
    <xf numFmtId="165" fontId="47" fillId="0" borderId="28" xfId="39" applyNumberFormat="1" applyFont="1" applyBorder="1" applyAlignment="1">
      <alignment horizontal="right"/>
    </xf>
    <xf numFmtId="170" fontId="47" fillId="0" borderId="16" xfId="42" applyNumberFormat="1" applyFont="1" applyFill="1" applyBorder="1" applyAlignment="1">
      <alignment vertical="center" wrapText="1"/>
    </xf>
    <xf numFmtId="170" fontId="47" fillId="0" borderId="13" xfId="42" applyNumberFormat="1" applyFont="1" applyBorder="1" applyAlignment="1">
      <alignment vertical="center" wrapText="1"/>
    </xf>
    <xf numFmtId="170" fontId="47" fillId="0" borderId="19" xfId="42" applyNumberFormat="1" applyFont="1" applyBorder="1" applyAlignment="1">
      <alignment vertical="center" wrapText="1"/>
    </xf>
    <xf numFmtId="0" fontId="48" fillId="0" borderId="0" xfId="1" applyFont="1"/>
    <xf numFmtId="0" fontId="48" fillId="0" borderId="0" xfId="1" applyFont="1" applyFill="1"/>
    <xf numFmtId="0" fontId="3" fillId="0" borderId="0" xfId="7" applyNumberFormat="1" applyFont="1" applyBorder="1">
      <alignment horizontal="right" wrapText="1"/>
    </xf>
    <xf numFmtId="0" fontId="6" fillId="0" borderId="0" xfId="3" applyNumberFormat="1" applyFont="1" applyBorder="1" applyAlignment="1">
      <alignment horizontal="right" vertical="center" wrapText="1"/>
    </xf>
    <xf numFmtId="165" fontId="6" fillId="0" borderId="35" xfId="3" applyFont="1" applyBorder="1" applyAlignment="1">
      <alignment horizontal="right" vertical="center" wrapText="1"/>
    </xf>
    <xf numFmtId="165" fontId="8" fillId="0" borderId="35" xfId="3" applyFont="1" applyBorder="1" applyAlignment="1">
      <alignment horizontal="right" vertical="center" wrapText="1"/>
    </xf>
    <xf numFmtId="165" fontId="8" fillId="0" borderId="35" xfId="7" applyFont="1" applyBorder="1">
      <alignment horizontal="right" wrapText="1"/>
    </xf>
    <xf numFmtId="168" fontId="6" fillId="0" borderId="5" xfId="3" applyNumberFormat="1" applyFont="1" applyBorder="1" applyAlignment="1">
      <alignment horizontal="right" wrapText="1"/>
    </xf>
    <xf numFmtId="168" fontId="8" fillId="0" borderId="5" xfId="3" applyNumberFormat="1" applyFont="1" applyBorder="1" applyAlignment="1">
      <alignment horizontal="right" wrapText="1"/>
    </xf>
    <xf numFmtId="168" fontId="6" fillId="0" borderId="38" xfId="3" applyNumberFormat="1" applyFont="1" applyBorder="1" applyAlignment="1">
      <alignment horizontal="right" wrapText="1"/>
    </xf>
    <xf numFmtId="168" fontId="8" fillId="0" borderId="38" xfId="3" applyNumberFormat="1" applyFont="1" applyBorder="1" applyAlignment="1">
      <alignment horizontal="right" wrapText="1"/>
    </xf>
    <xf numFmtId="167" fontId="6" fillId="0" borderId="39" xfId="3" applyNumberFormat="1" applyFont="1" applyBorder="1" applyAlignment="1">
      <alignment horizontal="right" vertical="center" wrapText="1"/>
    </xf>
    <xf numFmtId="167" fontId="8" fillId="0" borderId="39" xfId="3" applyNumberFormat="1" applyFont="1" applyBorder="1" applyAlignment="1">
      <alignment horizontal="right" vertical="center" wrapText="1"/>
    </xf>
    <xf numFmtId="167" fontId="6" fillId="0" borderId="40" xfId="3" applyNumberFormat="1" applyFont="1" applyBorder="1" applyAlignment="1">
      <alignment horizontal="right" vertical="center" wrapText="1"/>
    </xf>
    <xf numFmtId="167" fontId="8" fillId="0" borderId="40" xfId="3" applyNumberFormat="1" applyFont="1" applyBorder="1" applyAlignment="1">
      <alignment horizontal="right" vertical="center" wrapText="1"/>
    </xf>
    <xf numFmtId="167" fontId="8" fillId="0" borderId="40" xfId="7" applyNumberFormat="1" applyFont="1" applyBorder="1">
      <alignment horizontal="right" wrapText="1"/>
    </xf>
    <xf numFmtId="0" fontId="6" fillId="0" borderId="41" xfId="1" applyFont="1" applyBorder="1" applyAlignment="1">
      <alignment vertical="center" wrapText="1"/>
    </xf>
    <xf numFmtId="165" fontId="6" fillId="0" borderId="32" xfId="3" applyFont="1" applyBorder="1" applyAlignment="1">
      <alignment horizontal="right" vertical="center" wrapText="1"/>
    </xf>
    <xf numFmtId="165" fontId="8" fillId="0" borderId="32" xfId="3" applyFont="1" applyBorder="1" applyAlignment="1">
      <alignment horizontal="right" vertical="center" wrapText="1"/>
    </xf>
    <xf numFmtId="165" fontId="6" fillId="0" borderId="33" xfId="3" applyFont="1" applyBorder="1" applyAlignment="1">
      <alignment horizontal="right" vertical="center" wrapText="1"/>
    </xf>
    <xf numFmtId="165" fontId="8" fillId="0" borderId="33" xfId="3" applyFont="1" applyBorder="1" applyAlignment="1">
      <alignment horizontal="right" vertical="center" wrapText="1"/>
    </xf>
    <xf numFmtId="165" fontId="6" fillId="0" borderId="12" xfId="3" applyFont="1" applyBorder="1" applyAlignment="1">
      <alignment horizontal="right" vertical="center" wrapText="1"/>
    </xf>
    <xf numFmtId="165" fontId="8" fillId="0" borderId="12" xfId="7" applyFont="1" applyBorder="1">
      <alignment horizontal="right" wrapText="1"/>
    </xf>
    <xf numFmtId="165" fontId="8" fillId="0" borderId="12" xfId="3" applyFont="1" applyBorder="1" applyAlignment="1">
      <alignment horizontal="right" vertical="center" wrapText="1"/>
    </xf>
    <xf numFmtId="165" fontId="6" fillId="0" borderId="35" xfId="3" applyFont="1" applyFill="1" applyBorder="1" applyAlignment="1">
      <alignment horizontal="right" vertical="center" wrapText="1"/>
    </xf>
    <xf numFmtId="165" fontId="8" fillId="0" borderId="35" xfId="7" applyFont="1" applyFill="1" applyBorder="1">
      <alignment horizontal="right" wrapText="1"/>
    </xf>
    <xf numFmtId="165" fontId="6" fillId="0" borderId="0" xfId="7" applyFont="1" applyBorder="1">
      <alignment horizontal="right" wrapText="1"/>
    </xf>
    <xf numFmtId="0" fontId="6" fillId="0" borderId="12" xfId="1" applyFont="1" applyBorder="1" applyAlignment="1">
      <alignment horizontal="left" vertical="center" wrapText="1"/>
    </xf>
    <xf numFmtId="165" fontId="6" fillId="0" borderId="6" xfId="7" applyFont="1" applyBorder="1">
      <alignment horizontal="right" wrapText="1"/>
    </xf>
    <xf numFmtId="165" fontId="8" fillId="0" borderId="6" xfId="7" applyFont="1" applyBorder="1">
      <alignment horizontal="right" wrapText="1"/>
    </xf>
    <xf numFmtId="165" fontId="6" fillId="0" borderId="36" xfId="3" applyFont="1" applyBorder="1" applyAlignment="1">
      <alignment horizontal="right" vertical="center" wrapText="1"/>
    </xf>
    <xf numFmtId="165" fontId="8" fillId="0" borderId="36" xfId="7" applyFont="1" applyBorder="1">
      <alignment horizontal="right" wrapText="1"/>
    </xf>
    <xf numFmtId="165" fontId="47" fillId="0" borderId="14" xfId="39" applyNumberFormat="1" applyFont="1" applyBorder="1" applyAlignment="1">
      <alignment horizontal="right"/>
    </xf>
    <xf numFmtId="170" fontId="47" fillId="0" borderId="18" xfId="42" applyNumberFormat="1" applyFont="1" applyFill="1" applyBorder="1" applyAlignment="1">
      <alignment vertical="center" wrapText="1"/>
    </xf>
    <xf numFmtId="170" fontId="47" fillId="0" borderId="13" xfId="42" applyNumberFormat="1" applyFont="1" applyFill="1" applyBorder="1" applyAlignment="1">
      <alignment vertical="center" wrapText="1"/>
    </xf>
    <xf numFmtId="165" fontId="47" fillId="0" borderId="13" xfId="39" applyNumberFormat="1" applyFont="1" applyBorder="1" applyAlignment="1">
      <alignment horizontal="right"/>
    </xf>
    <xf numFmtId="0" fontId="6" fillId="0" borderId="22" xfId="40" applyFont="1" applyBorder="1" applyAlignment="1">
      <alignment horizontal="left" vertical="center" wrapText="1" indent="3"/>
    </xf>
    <xf numFmtId="0" fontId="6" fillId="0" borderId="48" xfId="1" applyFont="1" applyBorder="1" applyAlignment="1">
      <alignment vertical="center" wrapText="1"/>
    </xf>
    <xf numFmtId="0" fontId="6" fillId="0" borderId="49" xfId="1" applyFont="1" applyBorder="1" applyAlignment="1">
      <alignment vertical="center" wrapText="1"/>
    </xf>
    <xf numFmtId="165" fontId="8" fillId="0" borderId="50" xfId="3" applyFont="1" applyBorder="1" applyAlignment="1">
      <alignment horizontal="right" vertical="center" wrapText="1"/>
    </xf>
    <xf numFmtId="165" fontId="6" fillId="0" borderId="50" xfId="3" applyFont="1" applyBorder="1" applyAlignment="1">
      <alignment horizontal="right" vertical="center" wrapText="1"/>
    </xf>
    <xf numFmtId="165" fontId="8" fillId="0" borderId="29" xfId="3" applyFont="1" applyBorder="1" applyAlignment="1">
      <alignment horizontal="right" vertical="center" wrapText="1"/>
    </xf>
    <xf numFmtId="165" fontId="6" fillId="0" borderId="29" xfId="3" applyFont="1" applyBorder="1" applyAlignment="1">
      <alignment horizontal="right" vertical="center" wrapText="1"/>
    </xf>
    <xf numFmtId="170" fontId="8" fillId="0" borderId="21" xfId="42" applyNumberFormat="1" applyFont="1" applyBorder="1" applyAlignment="1">
      <alignment horizontal="right" vertical="center" wrapText="1"/>
    </xf>
    <xf numFmtId="170" fontId="6" fillId="0" borderId="21" xfId="42" applyNumberFormat="1" applyFont="1" applyBorder="1" applyAlignment="1">
      <alignment horizontal="right" vertical="center" wrapText="1"/>
    </xf>
    <xf numFmtId="165" fontId="35" fillId="0" borderId="13" xfId="39" applyNumberFormat="1" applyFont="1" applyBorder="1" applyAlignment="1">
      <alignment horizontal="right"/>
    </xf>
    <xf numFmtId="2" fontId="27" fillId="0" borderId="0" xfId="11" applyNumberFormat="1" applyFont="1" applyFill="1" applyBorder="1" applyAlignment="1">
      <alignment horizontal="center" wrapText="1"/>
    </xf>
    <xf numFmtId="2" fontId="27" fillId="0" borderId="9" xfId="11" applyNumberFormat="1" applyFont="1" applyFill="1" applyBorder="1" applyAlignment="1">
      <alignment horizontal="centerContinuous" vertical="center" wrapText="1"/>
    </xf>
    <xf numFmtId="165" fontId="47" fillId="0" borderId="1" xfId="39" applyNumberFormat="1" applyFont="1" applyBorder="1" applyAlignment="1">
      <alignment horizontal="right"/>
    </xf>
    <xf numFmtId="0" fontId="32" fillId="0" borderId="0" xfId="1" applyFont="1" applyFill="1" applyBorder="1" applyAlignment="1">
      <alignment horizontal="left" vertical="center"/>
    </xf>
    <xf numFmtId="164" fontId="6" fillId="0" borderId="0" xfId="30" applyNumberFormat="1" applyFont="1"/>
    <xf numFmtId="0" fontId="0" fillId="0" borderId="0" xfId="0" applyBorder="1"/>
    <xf numFmtId="0" fontId="28" fillId="0" borderId="0" xfId="0" applyFont="1" applyAlignment="1">
      <alignment horizontal="centerContinuous"/>
    </xf>
    <xf numFmtId="0" fontId="8" fillId="0" borderId="9" xfId="39" applyFont="1" applyFill="1" applyBorder="1" applyAlignment="1">
      <alignment horizontal="right" vertical="top" wrapText="1"/>
    </xf>
    <xf numFmtId="0" fontId="3" fillId="0" borderId="0" xfId="6" applyFont="1" applyBorder="1" applyAlignment="1">
      <alignment vertical="center" wrapText="1"/>
    </xf>
    <xf numFmtId="0" fontId="6" fillId="0" borderId="14" xfId="6" applyFont="1" applyBorder="1" applyAlignment="1">
      <alignment vertical="center" wrapText="1"/>
    </xf>
    <xf numFmtId="0" fontId="6" fillId="0" borderId="0" xfId="28" applyFont="1" applyFill="1" applyBorder="1" applyAlignment="1">
      <alignment horizontal="left" vertical="center" wrapText="1" indent="2"/>
    </xf>
    <xf numFmtId="170" fontId="6" fillId="0" borderId="24" xfId="42" applyNumberFormat="1" applyFont="1" applyFill="1" applyBorder="1" applyAlignment="1">
      <alignment horizontal="left" vertical="center" wrapText="1" indent="2"/>
    </xf>
    <xf numFmtId="170" fontId="0" fillId="0" borderId="0" xfId="42" applyNumberFormat="1" applyFont="1"/>
    <xf numFmtId="0" fontId="27" fillId="0" borderId="0" xfId="5" applyFont="1" applyBorder="1" applyAlignment="1">
      <alignment horizontal="left" wrapText="1" indent="2"/>
    </xf>
    <xf numFmtId="170" fontId="27" fillId="0" borderId="0" xfId="42" applyNumberFormat="1" applyFont="1" applyBorder="1" applyAlignment="1">
      <alignment horizontal="left" wrapText="1" indent="2"/>
    </xf>
    <xf numFmtId="167" fontId="6" fillId="0" borderId="24" xfId="43" applyNumberFormat="1" applyFont="1" applyFill="1" applyBorder="1" applyAlignment="1">
      <alignment horizontal="right" wrapText="1"/>
    </xf>
    <xf numFmtId="167" fontId="0" fillId="0" borderId="0" xfId="43" applyNumberFormat="1" applyFont="1" applyAlignment="1">
      <alignment horizontal="right"/>
    </xf>
    <xf numFmtId="167" fontId="6" fillId="0" borderId="26" xfId="43" applyNumberFormat="1" applyFont="1" applyFill="1" applyBorder="1" applyAlignment="1">
      <alignment horizontal="right" wrapText="1"/>
    </xf>
    <xf numFmtId="0" fontId="6" fillId="0" borderId="0" xfId="6" applyFont="1" applyBorder="1" applyAlignment="1">
      <alignment vertical="center" wrapText="1"/>
    </xf>
    <xf numFmtId="0" fontId="6" fillId="0" borderId="26" xfId="28" applyFont="1" applyFill="1" applyBorder="1" applyAlignment="1">
      <alignment horizontal="left" vertical="center" wrapText="1" indent="2"/>
    </xf>
    <xf numFmtId="0" fontId="27" fillId="0" borderId="21" xfId="0" applyFont="1" applyBorder="1" applyAlignment="1">
      <alignment horizontal="left" vertical="center" wrapText="1" indent="1"/>
    </xf>
    <xf numFmtId="0" fontId="27" fillId="0" borderId="0" xfId="0" applyFont="1" applyBorder="1" applyAlignment="1">
      <alignment horizontal="left" vertical="center" wrapText="1" indent="1"/>
    </xf>
    <xf numFmtId="0" fontId="27" fillId="0" borderId="21" xfId="0" applyFont="1" applyFill="1" applyBorder="1" applyAlignment="1">
      <alignment horizontal="center"/>
    </xf>
    <xf numFmtId="0" fontId="27" fillId="0" borderId="0" xfId="0" applyFont="1" applyFill="1" applyAlignment="1">
      <alignment horizontal="center"/>
    </xf>
    <xf numFmtId="0" fontId="27" fillId="0" borderId="9" xfId="0" applyFont="1" applyFill="1" applyBorder="1" applyAlignment="1">
      <alignment horizontal="center"/>
    </xf>
    <xf numFmtId="0" fontId="27" fillId="0" borderId="0" xfId="0" applyFont="1" applyFill="1"/>
    <xf numFmtId="0" fontId="27" fillId="0" borderId="17" xfId="0" applyFont="1" applyFill="1" applyBorder="1" applyAlignment="1">
      <alignment horizontal="center"/>
    </xf>
    <xf numFmtId="0" fontId="27" fillId="0" borderId="25" xfId="0" applyFont="1" applyFill="1" applyBorder="1" applyAlignment="1">
      <alignment horizontal="center"/>
    </xf>
    <xf numFmtId="0" fontId="27" fillId="0" borderId="0" xfId="0" applyFont="1" applyFill="1" applyBorder="1" applyAlignment="1">
      <alignment horizontal="center"/>
    </xf>
    <xf numFmtId="0" fontId="27" fillId="0" borderId="14" xfId="0" applyFont="1" applyFill="1" applyBorder="1" applyAlignment="1">
      <alignment horizontal="center"/>
    </xf>
    <xf numFmtId="170" fontId="6" fillId="0" borderId="0" xfId="30" applyNumberFormat="1" applyFont="1"/>
    <xf numFmtId="0" fontId="8" fillId="0" borderId="0" xfId="39" applyFont="1" applyFill="1" applyBorder="1" applyAlignment="1">
      <alignment horizontal="right" wrapText="1"/>
    </xf>
    <xf numFmtId="0" fontId="8" fillId="0" borderId="0" xfId="4" applyFont="1" applyFill="1" applyBorder="1" applyAlignment="1">
      <alignment horizontal="right" wrapText="1"/>
    </xf>
    <xf numFmtId="0" fontId="0" fillId="0" borderId="0" xfId="0" applyFill="1"/>
    <xf numFmtId="0" fontId="41" fillId="0" borderId="0" xfId="0" applyFont="1" applyAlignment="1"/>
    <xf numFmtId="0" fontId="0" fillId="0" borderId="0" xfId="0" applyAlignment="1"/>
    <xf numFmtId="165" fontId="8" fillId="0" borderId="17" xfId="10" applyFont="1" applyFill="1" applyBorder="1">
      <alignment horizontal="right" wrapText="1"/>
    </xf>
    <xf numFmtId="170" fontId="8" fillId="0" borderId="10" xfId="38" applyNumberFormat="1" applyFont="1" applyFill="1" applyBorder="1" applyAlignment="1">
      <alignment horizontal="right" wrapText="1"/>
    </xf>
    <xf numFmtId="0" fontId="27" fillId="4" borderId="0" xfId="30" applyFont="1" applyFill="1"/>
    <xf numFmtId="165" fontId="8" fillId="0" borderId="17" xfId="10" applyFont="1" applyFill="1" applyBorder="1" applyAlignment="1">
      <alignment horizontal="right" vertical="center" wrapText="1"/>
    </xf>
    <xf numFmtId="2" fontId="27" fillId="0" borderId="0" xfId="11" applyNumberFormat="1" applyFont="1" applyFill="1" applyBorder="1" applyAlignment="1">
      <alignment horizontal="right" wrapText="1"/>
    </xf>
    <xf numFmtId="2" fontId="8" fillId="0" borderId="0" xfId="11" applyNumberFormat="1" applyFont="1" applyFill="1" applyBorder="1" applyAlignment="1">
      <alignment horizontal="right" wrapText="1"/>
    </xf>
    <xf numFmtId="0" fontId="52" fillId="0" borderId="9" xfId="39" applyFont="1" applyFill="1" applyBorder="1" applyAlignment="1">
      <alignment horizontal="right" vertical="top" wrapText="1"/>
    </xf>
    <xf numFmtId="0" fontId="53" fillId="0" borderId="0" xfId="11" applyFont="1" applyFill="1" applyBorder="1" applyAlignment="1">
      <alignment wrapText="1"/>
    </xf>
    <xf numFmtId="165" fontId="6" fillId="5" borderId="24" xfId="3" applyFont="1" applyFill="1" applyBorder="1" applyAlignment="1">
      <alignment horizontal="right" vertical="center" wrapText="1"/>
    </xf>
    <xf numFmtId="0" fontId="32" fillId="0" borderId="0" xfId="39" applyFont="1" applyFill="1"/>
    <xf numFmtId="2" fontId="27" fillId="0" borderId="9" xfId="39" applyNumberFormat="1" applyFont="1" applyBorder="1"/>
    <xf numFmtId="0" fontId="53" fillId="0" borderId="0" xfId="11" applyFont="1" applyFill="1" applyBorder="1" applyAlignment="1">
      <alignment horizontal="right" wrapText="1"/>
    </xf>
    <xf numFmtId="2" fontId="8" fillId="0" borderId="0" xfId="11" applyNumberFormat="1" applyFont="1" applyBorder="1" applyAlignment="1">
      <alignment horizontal="center" wrapText="1"/>
    </xf>
    <xf numFmtId="0" fontId="53" fillId="0" borderId="9" xfId="11" applyFont="1" applyFill="1" applyBorder="1" applyAlignment="1">
      <alignment horizontal="right" wrapText="1"/>
    </xf>
    <xf numFmtId="0" fontId="33" fillId="0" borderId="0" xfId="0" applyFont="1" applyAlignment="1">
      <alignment vertical="center" wrapText="1"/>
    </xf>
    <xf numFmtId="165" fontId="8" fillId="0" borderId="21" xfId="10" applyFont="1" applyFill="1" applyBorder="1">
      <alignment horizontal="right" wrapText="1"/>
    </xf>
    <xf numFmtId="164" fontId="27" fillId="0" borderId="0" xfId="30" applyNumberFormat="1" applyFont="1"/>
    <xf numFmtId="165" fontId="6" fillId="0" borderId="14" xfId="3" applyNumberFormat="1" applyFont="1" applyBorder="1" applyAlignment="1">
      <alignment horizontal="right" vertical="center" wrapText="1"/>
    </xf>
    <xf numFmtId="171" fontId="35" fillId="0" borderId="27" xfId="39" applyNumberFormat="1" applyFont="1" applyBorder="1" applyAlignment="1">
      <alignment horizontal="right"/>
    </xf>
    <xf numFmtId="171" fontId="35" fillId="0" borderId="24" xfId="42" applyNumberFormat="1" applyFont="1" applyFill="1" applyBorder="1" applyAlignment="1">
      <alignment vertical="center" wrapText="1"/>
    </xf>
    <xf numFmtId="171" fontId="35" fillId="0" borderId="17" xfId="44" applyNumberFormat="1" applyFont="1" applyFill="1" applyBorder="1" applyAlignment="1">
      <alignment vertical="center" wrapText="1"/>
    </xf>
    <xf numFmtId="171" fontId="35" fillId="0" borderId="26" xfId="39" applyNumberFormat="1" applyFont="1" applyBorder="1" applyAlignment="1">
      <alignment horizontal="right"/>
    </xf>
    <xf numFmtId="171" fontId="35" fillId="0" borderId="26" xfId="42" applyNumberFormat="1" applyFont="1" applyFill="1" applyBorder="1" applyAlignment="1">
      <alignment vertical="center" wrapText="1"/>
    </xf>
    <xf numFmtId="171" fontId="35" fillId="0" borderId="19" xfId="42" applyNumberFormat="1" applyFont="1" applyBorder="1" applyAlignment="1">
      <alignment vertical="center" wrapText="1"/>
    </xf>
    <xf numFmtId="171" fontId="35" fillId="0" borderId="10" xfId="39" applyNumberFormat="1" applyFont="1" applyBorder="1" applyAlignment="1">
      <alignment horizontal="right"/>
    </xf>
    <xf numFmtId="171" fontId="35" fillId="0" borderId="14" xfId="39" applyNumberFormat="1" applyFont="1" applyBorder="1" applyAlignment="1">
      <alignment horizontal="right"/>
    </xf>
    <xf numFmtId="171" fontId="35" fillId="0" borderId="25" xfId="42" applyNumberFormat="1" applyFont="1" applyFill="1" applyBorder="1" applyAlignment="1">
      <alignment vertical="center" wrapText="1"/>
    </xf>
    <xf numFmtId="171" fontId="35" fillId="0" borderId="0" xfId="39" applyNumberFormat="1" applyFont="1" applyBorder="1" applyAlignment="1">
      <alignment horizontal="right"/>
    </xf>
    <xf numFmtId="171" fontId="35" fillId="0" borderId="44" xfId="39" applyNumberFormat="1" applyFont="1" applyBorder="1" applyAlignment="1">
      <alignment horizontal="right"/>
    </xf>
    <xf numFmtId="171" fontId="35" fillId="0" borderId="45" xfId="42" applyNumberFormat="1" applyFont="1" applyFill="1" applyBorder="1" applyAlignment="1">
      <alignment vertical="center" wrapText="1"/>
    </xf>
    <xf numFmtId="171" fontId="35" fillId="0" borderId="24" xfId="39" applyNumberFormat="1" applyFont="1" applyBorder="1" applyAlignment="1">
      <alignment horizontal="right"/>
    </xf>
    <xf numFmtId="171" fontId="35" fillId="0" borderId="47" xfId="42" applyNumberFormat="1" applyFont="1" applyFill="1" applyBorder="1" applyAlignment="1">
      <alignment vertical="center" wrapText="1"/>
    </xf>
    <xf numFmtId="171" fontId="35" fillId="0" borderId="47" xfId="39" applyNumberFormat="1" applyFont="1" applyBorder="1" applyAlignment="1">
      <alignment horizontal="right"/>
    </xf>
    <xf numFmtId="171" fontId="35" fillId="0" borderId="28" xfId="39" applyNumberFormat="1" applyFont="1" applyBorder="1" applyAlignment="1">
      <alignment horizontal="right"/>
    </xf>
    <xf numFmtId="171" fontId="35" fillId="0" borderId="46" xfId="39" applyNumberFormat="1" applyFont="1" applyBorder="1" applyAlignment="1">
      <alignment horizontal="right"/>
    </xf>
    <xf numFmtId="171" fontId="35" fillId="0" borderId="20" xfId="39" applyNumberFormat="1" applyFont="1" applyBorder="1" applyAlignment="1">
      <alignment horizontal="right"/>
    </xf>
    <xf numFmtId="171" fontId="35" fillId="0" borderId="10" xfId="42" applyNumberFormat="1" applyFont="1" applyBorder="1" applyAlignment="1">
      <alignment vertical="center" wrapText="1"/>
    </xf>
    <xf numFmtId="171" fontId="35" fillId="0" borderId="22" xfId="39" applyNumberFormat="1" applyFont="1" applyBorder="1" applyAlignment="1">
      <alignment horizontal="right"/>
    </xf>
    <xf numFmtId="171" fontId="27" fillId="0" borderId="18" xfId="42" applyNumberFormat="1" applyFont="1" applyBorder="1" applyAlignment="1">
      <alignment vertical="center" wrapText="1"/>
    </xf>
    <xf numFmtId="171" fontId="27" fillId="0" borderId="27" xfId="39" applyNumberFormat="1" applyFont="1" applyBorder="1" applyAlignment="1">
      <alignment horizontal="right"/>
    </xf>
    <xf numFmtId="171" fontId="27" fillId="0" borderId="17" xfId="44" applyNumberFormat="1" applyFont="1" applyFill="1" applyBorder="1" applyAlignment="1">
      <alignment vertical="center" wrapText="1"/>
    </xf>
    <xf numFmtId="171" fontId="27" fillId="0" borderId="0" xfId="42" applyNumberFormat="1" applyFont="1" applyBorder="1" applyAlignment="1">
      <alignment vertical="center" wrapText="1"/>
    </xf>
    <xf numFmtId="171" fontId="27" fillId="0" borderId="14" xfId="39" applyNumberFormat="1" applyFont="1" applyBorder="1" applyAlignment="1">
      <alignment horizontal="right"/>
    </xf>
    <xf numFmtId="171" fontId="27" fillId="0" borderId="10" xfId="42" applyNumberFormat="1" applyFont="1" applyBorder="1" applyAlignment="1">
      <alignment vertical="center" wrapText="1"/>
    </xf>
    <xf numFmtId="171" fontId="27" fillId="0" borderId="10" xfId="39" applyNumberFormat="1" applyFont="1" applyBorder="1" applyAlignment="1">
      <alignment horizontal="right"/>
    </xf>
    <xf numFmtId="171" fontId="47" fillId="0" borderId="27" xfId="39" applyNumberFormat="1" applyFont="1" applyBorder="1" applyAlignment="1">
      <alignment horizontal="right"/>
    </xf>
    <xf numFmtId="171" fontId="47" fillId="0" borderId="24" xfId="42" applyNumberFormat="1" applyFont="1" applyFill="1" applyBorder="1" applyAlignment="1">
      <alignment vertical="center" wrapText="1"/>
    </xf>
    <xf numFmtId="171" fontId="47" fillId="0" borderId="26" xfId="39" applyNumberFormat="1" applyFont="1" applyBorder="1" applyAlignment="1">
      <alignment horizontal="right"/>
    </xf>
    <xf numFmtId="171" fontId="47" fillId="0" borderId="26" xfId="42" applyNumberFormat="1" applyFont="1" applyFill="1" applyBorder="1" applyAlignment="1">
      <alignment vertical="center" wrapText="1"/>
    </xf>
    <xf numFmtId="171" fontId="47" fillId="0" borderId="19" xfId="42" applyNumberFormat="1" applyFont="1" applyBorder="1" applyAlignment="1">
      <alignment vertical="center" wrapText="1"/>
    </xf>
    <xf numFmtId="171" fontId="47" fillId="0" borderId="10" xfId="39" applyNumberFormat="1" applyFont="1" applyBorder="1" applyAlignment="1">
      <alignment horizontal="right"/>
    </xf>
    <xf numFmtId="171" fontId="47" fillId="0" borderId="14" xfId="39" applyNumberFormat="1" applyFont="1" applyBorder="1" applyAlignment="1">
      <alignment horizontal="right"/>
    </xf>
    <xf numFmtId="171" fontId="47" fillId="0" borderId="25" xfId="42" applyNumberFormat="1" applyFont="1" applyFill="1" applyBorder="1" applyAlignment="1">
      <alignment vertical="center" wrapText="1"/>
    </xf>
    <xf numFmtId="171" fontId="47" fillId="0" borderId="0" xfId="39" applyNumberFormat="1" applyFont="1" applyBorder="1" applyAlignment="1">
      <alignment horizontal="right"/>
    </xf>
    <xf numFmtId="171" fontId="47" fillId="0" borderId="44" xfId="39" applyNumberFormat="1" applyFont="1" applyBorder="1" applyAlignment="1">
      <alignment horizontal="right"/>
    </xf>
    <xf numFmtId="171" fontId="47" fillId="0" borderId="45" xfId="42" applyNumberFormat="1" applyFont="1" applyFill="1" applyBorder="1" applyAlignment="1">
      <alignment vertical="center" wrapText="1"/>
    </xf>
    <xf numFmtId="171" fontId="47" fillId="0" borderId="24" xfId="39" applyNumberFormat="1" applyFont="1" applyBorder="1" applyAlignment="1">
      <alignment horizontal="right"/>
    </xf>
    <xf numFmtId="171" fontId="47" fillId="0" borderId="47" xfId="42" applyNumberFormat="1" applyFont="1" applyFill="1" applyBorder="1" applyAlignment="1">
      <alignment vertical="center" wrapText="1"/>
    </xf>
    <xf numFmtId="171" fontId="47" fillId="0" borderId="47" xfId="39" applyNumberFormat="1" applyFont="1" applyBorder="1" applyAlignment="1">
      <alignment horizontal="right"/>
    </xf>
    <xf numFmtId="171" fontId="47" fillId="0" borderId="28" xfId="39" applyNumberFormat="1" applyFont="1" applyBorder="1" applyAlignment="1">
      <alignment horizontal="right"/>
    </xf>
    <xf numFmtId="171" fontId="47" fillId="0" borderId="46" xfId="39" applyNumberFormat="1" applyFont="1" applyBorder="1" applyAlignment="1">
      <alignment horizontal="right"/>
    </xf>
    <xf numFmtId="171" fontId="47" fillId="0" borderId="20" xfId="39" applyNumberFormat="1" applyFont="1" applyBorder="1" applyAlignment="1">
      <alignment horizontal="right"/>
    </xf>
    <xf numFmtId="171" fontId="47" fillId="0" borderId="10" xfId="42" applyNumberFormat="1" applyFont="1" applyBorder="1" applyAlignment="1">
      <alignment vertical="center" wrapText="1"/>
    </xf>
    <xf numFmtId="171" fontId="47" fillId="0" borderId="22" xfId="39" applyNumberFormat="1" applyFont="1" applyBorder="1" applyAlignment="1">
      <alignment horizontal="right"/>
    </xf>
    <xf numFmtId="0" fontId="2" fillId="23" borderId="0" xfId="1" applyFill="1"/>
    <xf numFmtId="0" fontId="2" fillId="23" borderId="0" xfId="1" applyFill="1" applyBorder="1"/>
    <xf numFmtId="165" fontId="8" fillId="0" borderId="19" xfId="2" applyNumberFormat="1" applyFont="1" applyFill="1" applyBorder="1" applyAlignment="1">
      <alignment horizontal="right" vertical="center" wrapText="1"/>
    </xf>
    <xf numFmtId="165" fontId="6" fillId="0" borderId="19" xfId="2" applyNumberFormat="1" applyFont="1" applyFill="1" applyBorder="1" applyAlignment="1">
      <alignment horizontal="right" vertical="center" wrapText="1"/>
    </xf>
    <xf numFmtId="0" fontId="6" fillId="0" borderId="0" xfId="1" applyFont="1" applyFill="1" applyBorder="1" applyAlignment="1">
      <alignment horizontal="left" vertical="center" wrapText="1"/>
    </xf>
    <xf numFmtId="165" fontId="6" fillId="0" borderId="0" xfId="3" applyFont="1" applyFill="1" applyBorder="1" applyAlignment="1">
      <alignment horizontal="left" vertical="center" wrapText="1"/>
    </xf>
    <xf numFmtId="165" fontId="8" fillId="0" borderId="0" xfId="7" applyFont="1" applyFill="1" applyBorder="1">
      <alignment horizontal="right" wrapText="1"/>
    </xf>
    <xf numFmtId="165" fontId="8" fillId="0" borderId="35" xfId="3" applyFont="1" applyFill="1" applyBorder="1" applyAlignment="1">
      <alignment horizontal="right" vertical="center" wrapText="1"/>
    </xf>
    <xf numFmtId="165" fontId="8" fillId="0" borderId="10" xfId="2" applyNumberFormat="1" applyFont="1" applyFill="1" applyBorder="1" applyAlignment="1">
      <alignment horizontal="right" vertical="center" wrapText="1"/>
    </xf>
    <xf numFmtId="165" fontId="6" fillId="0" borderId="10" xfId="2" applyNumberFormat="1" applyFont="1" applyFill="1" applyBorder="1" applyAlignment="1">
      <alignment horizontal="right" vertical="center" wrapText="1"/>
    </xf>
    <xf numFmtId="171" fontId="8" fillId="0" borderId="18" xfId="42" applyNumberFormat="1" applyFont="1" applyBorder="1" applyAlignment="1">
      <alignment vertical="center" wrapText="1"/>
    </xf>
    <xf numFmtId="171" fontId="8" fillId="0" borderId="27" xfId="39" applyNumberFormat="1" applyFont="1" applyBorder="1" applyAlignment="1">
      <alignment horizontal="right"/>
    </xf>
    <xf numFmtId="171" fontId="41" fillId="0" borderId="0" xfId="0" applyNumberFormat="1" applyFont="1" applyBorder="1"/>
    <xf numFmtId="171" fontId="8" fillId="0" borderId="0" xfId="42" applyNumberFormat="1" applyFont="1" applyBorder="1" applyAlignment="1">
      <alignment vertical="center" wrapText="1"/>
    </xf>
    <xf numFmtId="171" fontId="8" fillId="0" borderId="14" xfId="39" applyNumberFormat="1" applyFont="1" applyBorder="1" applyAlignment="1">
      <alignment horizontal="right"/>
    </xf>
    <xf numFmtId="171" fontId="8" fillId="0" borderId="10" xfId="42" applyNumberFormat="1" applyFont="1" applyBorder="1" applyAlignment="1">
      <alignment vertical="center" wrapText="1"/>
    </xf>
    <xf numFmtId="171" fontId="8" fillId="0" borderId="10" xfId="39" applyNumberFormat="1" applyFont="1" applyBorder="1" applyAlignment="1">
      <alignment horizontal="right"/>
    </xf>
    <xf numFmtId="2" fontId="64" fillId="0" borderId="0" xfId="1" applyNumberFormat="1" applyFont="1" applyFill="1"/>
    <xf numFmtId="2" fontId="2" fillId="0" borderId="0" xfId="1" applyNumberFormat="1" applyFill="1"/>
    <xf numFmtId="2" fontId="4" fillId="0" borderId="0" xfId="1" applyNumberFormat="1" applyFont="1" applyFill="1"/>
    <xf numFmtId="171" fontId="8" fillId="0" borderId="0" xfId="42" applyNumberFormat="1" applyFont="1" applyFill="1" applyBorder="1" applyAlignment="1">
      <alignment vertical="center" wrapText="1"/>
    </xf>
    <xf numFmtId="170" fontId="8" fillId="0" borderId="12" xfId="42" applyNumberFormat="1" applyFont="1" applyBorder="1" applyAlignment="1">
      <alignment horizontal="right" vertical="center" wrapText="1"/>
    </xf>
    <xf numFmtId="0" fontId="6" fillId="0" borderId="12" xfId="1" applyFont="1" applyBorder="1" applyAlignment="1">
      <alignment horizontal="right" vertical="center" wrapText="1"/>
    </xf>
    <xf numFmtId="170" fontId="8" fillId="0" borderId="9" xfId="42" applyNumberFormat="1" applyFont="1" applyBorder="1" applyAlignment="1">
      <alignment horizontal="right" vertical="center" wrapText="1"/>
    </xf>
    <xf numFmtId="170" fontId="6" fillId="0" borderId="9" xfId="42" applyNumberFormat="1" applyFont="1" applyBorder="1" applyAlignment="1">
      <alignment horizontal="right" vertical="center" wrapText="1"/>
    </xf>
    <xf numFmtId="170" fontId="6" fillId="0" borderId="0" xfId="42" applyNumberFormat="1" applyFont="1" applyBorder="1" applyAlignment="1">
      <alignment horizontal="right" vertical="center" wrapText="1"/>
    </xf>
    <xf numFmtId="171" fontId="47" fillId="0" borderId="27" xfId="39" applyNumberFormat="1" applyFont="1" applyFill="1" applyBorder="1" applyAlignment="1">
      <alignment horizontal="right"/>
    </xf>
    <xf numFmtId="171" fontId="47" fillId="0" borderId="17" xfId="44" applyNumberFormat="1" applyFont="1" applyFill="1" applyBorder="1" applyAlignment="1">
      <alignment vertical="center" wrapText="1"/>
    </xf>
    <xf numFmtId="171" fontId="47" fillId="0" borderId="26" xfId="39" applyNumberFormat="1" applyFont="1" applyFill="1" applyBorder="1" applyAlignment="1">
      <alignment horizontal="right"/>
    </xf>
    <xf numFmtId="171" fontId="47" fillId="0" borderId="19" xfId="42" applyNumberFormat="1" applyFont="1" applyFill="1" applyBorder="1" applyAlignment="1">
      <alignment vertical="center" wrapText="1"/>
    </xf>
    <xf numFmtId="171" fontId="47" fillId="0" borderId="14" xfId="39" applyNumberFormat="1" applyFont="1" applyFill="1" applyBorder="1" applyAlignment="1">
      <alignment horizontal="right"/>
    </xf>
    <xf numFmtId="171" fontId="47" fillId="0" borderId="44" xfId="39" applyNumberFormat="1" applyFont="1" applyFill="1" applyBorder="1" applyAlignment="1">
      <alignment horizontal="right"/>
    </xf>
    <xf numFmtId="171" fontId="47" fillId="0" borderId="24" xfId="39" applyNumberFormat="1" applyFont="1" applyFill="1" applyBorder="1" applyAlignment="1">
      <alignment horizontal="right"/>
    </xf>
    <xf numFmtId="171" fontId="47" fillId="0" borderId="47" xfId="39" applyNumberFormat="1" applyFont="1" applyFill="1" applyBorder="1" applyAlignment="1">
      <alignment horizontal="right"/>
    </xf>
    <xf numFmtId="171" fontId="47" fillId="0" borderId="28" xfId="39" applyNumberFormat="1" applyFont="1" applyFill="1" applyBorder="1" applyAlignment="1">
      <alignment horizontal="right"/>
    </xf>
    <xf numFmtId="171" fontId="47" fillId="0" borderId="20" xfId="39" applyNumberFormat="1" applyFont="1" applyFill="1" applyBorder="1" applyAlignment="1">
      <alignment horizontal="right"/>
    </xf>
    <xf numFmtId="171" fontId="47" fillId="0" borderId="10" xfId="42" applyNumberFormat="1" applyFont="1" applyFill="1" applyBorder="1" applyAlignment="1">
      <alignment vertical="center" wrapText="1"/>
    </xf>
    <xf numFmtId="171" fontId="8" fillId="0" borderId="27" xfId="39" applyNumberFormat="1" applyFont="1" applyFill="1" applyBorder="1" applyAlignment="1">
      <alignment horizontal="right"/>
    </xf>
    <xf numFmtId="171" fontId="8" fillId="0" borderId="18" xfId="42" applyNumberFormat="1" applyFont="1" applyFill="1" applyBorder="1" applyAlignment="1">
      <alignment vertical="center" wrapText="1"/>
    </xf>
    <xf numFmtId="171" fontId="8" fillId="0" borderId="17" xfId="44" applyNumberFormat="1" applyFont="1" applyFill="1" applyBorder="1" applyAlignment="1">
      <alignment vertical="center" wrapText="1"/>
    </xf>
    <xf numFmtId="171" fontId="8" fillId="0" borderId="14" xfId="39" applyNumberFormat="1" applyFont="1" applyFill="1" applyBorder="1" applyAlignment="1">
      <alignment horizontal="right"/>
    </xf>
    <xf numFmtId="171" fontId="8" fillId="0" borderId="10" xfId="42" applyNumberFormat="1" applyFont="1" applyFill="1" applyBorder="1" applyAlignment="1">
      <alignment vertical="center" wrapText="1"/>
    </xf>
    <xf numFmtId="167" fontId="6" fillId="0" borderId="24" xfId="43" applyNumberFormat="1" applyFont="1" applyFill="1" applyBorder="1" applyAlignment="1">
      <alignment horizontal="right" vertical="center" wrapText="1"/>
    </xf>
    <xf numFmtId="167" fontId="6" fillId="0" borderId="26" xfId="43" applyNumberFormat="1" applyFont="1" applyFill="1" applyBorder="1" applyAlignment="1">
      <alignment horizontal="right" vertical="center" wrapText="1"/>
    </xf>
    <xf numFmtId="0" fontId="28" fillId="0" borderId="0" xfId="0" applyFont="1" applyAlignment="1">
      <alignment horizontal="right"/>
    </xf>
    <xf numFmtId="0" fontId="53" fillId="0" borderId="0" xfId="11" applyFont="1" applyFill="1" applyBorder="1" applyAlignment="1">
      <alignment vertical="top" wrapText="1"/>
    </xf>
    <xf numFmtId="0" fontId="39" fillId="3" borderId="0" xfId="0" applyFont="1" applyFill="1" applyAlignment="1">
      <alignment horizontal="left" vertical="top" wrapText="1"/>
    </xf>
    <xf numFmtId="0" fontId="27" fillId="3" borderId="0" xfId="0" applyFont="1" applyFill="1" applyAlignment="1">
      <alignment horizontal="left" wrapText="1"/>
    </xf>
    <xf numFmtId="0" fontId="27" fillId="0" borderId="0" xfId="0" applyFont="1" applyFill="1" applyAlignment="1">
      <alignment horizontal="left" wrapText="1"/>
    </xf>
    <xf numFmtId="0" fontId="27" fillId="3" borderId="0" xfId="0" applyFont="1" applyFill="1" applyAlignment="1">
      <alignment vertical="top" wrapText="1"/>
    </xf>
    <xf numFmtId="0" fontId="27" fillId="3" borderId="0" xfId="0" applyFont="1" applyFill="1" applyAlignment="1">
      <alignment horizontal="left" vertical="top" wrapText="1"/>
    </xf>
    <xf numFmtId="0" fontId="28" fillId="0" borderId="0" xfId="1" applyFont="1" applyBorder="1" applyAlignment="1">
      <alignment vertical="top" wrapText="1"/>
    </xf>
    <xf numFmtId="0" fontId="13" fillId="3" borderId="0" xfId="28" applyFont="1" applyFill="1" applyAlignment="1">
      <alignment horizontal="left" vertical="top" wrapText="1"/>
    </xf>
    <xf numFmtId="0" fontId="6" fillId="3" borderId="0" xfId="39" applyFont="1" applyFill="1" applyBorder="1" applyAlignment="1">
      <alignment vertical="top" wrapText="1"/>
    </xf>
    <xf numFmtId="0" fontId="44" fillId="3" borderId="0" xfId="0" applyFont="1" applyFill="1" applyAlignment="1">
      <alignment vertical="top" wrapText="1"/>
    </xf>
    <xf numFmtId="0" fontId="26" fillId="0" borderId="0" xfId="0" applyFont="1" applyAlignment="1">
      <alignment horizontal="left" vertical="center"/>
    </xf>
    <xf numFmtId="17" fontId="8" fillId="0" borderId="0" xfId="39" quotePrefix="1" applyNumberFormat="1" applyFont="1" applyBorder="1" applyAlignment="1">
      <alignment horizontal="center"/>
    </xf>
    <xf numFmtId="0" fontId="8" fillId="0" borderId="0" xfId="39" applyFont="1" applyBorder="1" applyAlignment="1">
      <alignment horizontal="center"/>
    </xf>
    <xf numFmtId="17" fontId="27" fillId="0" borderId="0" xfId="39" quotePrefix="1" applyNumberFormat="1" applyFont="1" applyBorder="1" applyAlignment="1">
      <alignment horizontal="center"/>
    </xf>
    <xf numFmtId="0" fontId="27" fillId="0" borderId="0" xfId="39" applyFont="1" applyBorder="1" applyAlignment="1">
      <alignment horizontal="center"/>
    </xf>
    <xf numFmtId="0" fontId="27" fillId="0" borderId="0" xfId="39" applyFont="1" applyAlignment="1">
      <alignment horizontal="left" wrapText="1"/>
    </xf>
    <xf numFmtId="0" fontId="13" fillId="3" borderId="0" xfId="28" applyFont="1" applyFill="1" applyAlignment="1">
      <alignment horizontal="left" wrapText="1"/>
    </xf>
    <xf numFmtId="2" fontId="27" fillId="0" borderId="0" xfId="11" applyNumberFormat="1" applyFont="1" applyFill="1" applyBorder="1" applyAlignment="1">
      <alignment horizontal="right" wrapText="1"/>
    </xf>
    <xf numFmtId="0" fontId="26" fillId="3" borderId="0" xfId="28" applyFont="1" applyFill="1" applyAlignment="1">
      <alignment horizontal="left" vertical="top" wrapText="1"/>
    </xf>
    <xf numFmtId="2" fontId="8" fillId="0" borderId="0" xfId="11" applyNumberFormat="1" applyFont="1" applyFill="1" applyBorder="1" applyAlignment="1">
      <alignment horizontal="right" wrapText="1"/>
    </xf>
    <xf numFmtId="2" fontId="8" fillId="0" borderId="9" xfId="11" applyNumberFormat="1" applyFont="1" applyFill="1" applyBorder="1" applyAlignment="1">
      <alignment horizontal="center" vertical="top" wrapText="1"/>
    </xf>
    <xf numFmtId="1" fontId="8" fillId="0" borderId="0" xfId="11" quotePrefix="1"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26" fillId="0" borderId="0" xfId="28" applyFont="1" applyFill="1" applyAlignment="1">
      <alignment horizontal="left" vertical="top" wrapText="1"/>
    </xf>
    <xf numFmtId="0" fontId="6" fillId="0" borderId="0" xfId="39" applyFont="1" applyAlignment="1">
      <alignment horizontal="left" wrapText="1"/>
    </xf>
    <xf numFmtId="1" fontId="27" fillId="0" borderId="0" xfId="11" quotePrefix="1" applyNumberFormat="1" applyFont="1" applyBorder="1" applyAlignment="1">
      <alignment horizontal="center" vertical="center" wrapText="1"/>
    </xf>
    <xf numFmtId="0" fontId="0" fillId="0" borderId="0" xfId="0" applyFont="1" applyAlignment="1">
      <alignment horizontal="center" vertical="center" wrapText="1"/>
    </xf>
    <xf numFmtId="0" fontId="45" fillId="3" borderId="0" xfId="28" applyFont="1" applyFill="1" applyAlignment="1">
      <alignment horizontal="left" vertical="top" wrapText="1"/>
    </xf>
    <xf numFmtId="2" fontId="27" fillId="0" borderId="9" xfId="11" applyNumberFormat="1" applyFont="1" applyFill="1" applyBorder="1" applyAlignment="1">
      <alignment horizontal="center" vertical="top" wrapText="1"/>
    </xf>
    <xf numFmtId="0" fontId="6" fillId="0" borderId="0" xfId="1" applyFont="1" applyBorder="1" applyAlignment="1">
      <alignment horizontal="left" vertical="center" wrapText="1"/>
    </xf>
    <xf numFmtId="0" fontId="6" fillId="0" borderId="35" xfId="1" applyFont="1" applyBorder="1" applyAlignment="1">
      <alignment horizontal="left" vertical="center" wrapText="1"/>
    </xf>
    <xf numFmtId="0" fontId="6" fillId="0" borderId="35" xfId="1" applyFont="1" applyFill="1" applyBorder="1" applyAlignment="1">
      <alignment horizontal="left" vertical="top" wrapText="1"/>
    </xf>
    <xf numFmtId="0" fontId="6" fillId="0" borderId="35" xfId="1" applyFont="1" applyFill="1" applyBorder="1" applyAlignment="1">
      <alignment horizontal="left" vertical="top" wrapText="1" indent="1"/>
    </xf>
    <xf numFmtId="0" fontId="6" fillId="0" borderId="37" xfId="1" applyFont="1" applyFill="1" applyBorder="1" applyAlignment="1">
      <alignment horizontal="left" vertical="top" wrapText="1" indent="1"/>
    </xf>
    <xf numFmtId="0" fontId="6" fillId="0" borderId="14" xfId="1" applyFont="1" applyBorder="1" applyAlignment="1">
      <alignment horizontal="left" vertical="center" wrapText="1"/>
    </xf>
    <xf numFmtId="0" fontId="6" fillId="0" borderId="36" xfId="1" applyFont="1" applyBorder="1" applyAlignment="1">
      <alignment horizontal="left" vertical="center" wrapText="1"/>
    </xf>
    <xf numFmtId="0" fontId="6" fillId="0" borderId="34" xfId="1" applyFont="1" applyBorder="1" applyAlignment="1">
      <alignment horizontal="left" vertical="center" wrapText="1"/>
    </xf>
    <xf numFmtId="0" fontId="3" fillId="0" borderId="35" xfId="6" applyFont="1" applyBorder="1" applyAlignment="1">
      <alignment horizontal="left" vertical="center" wrapText="1"/>
    </xf>
    <xf numFmtId="0" fontId="3" fillId="0" borderId="33" xfId="6" applyFont="1" applyBorder="1" applyAlignment="1">
      <alignment horizontal="left" vertical="center" wrapText="1"/>
    </xf>
    <xf numFmtId="0" fontId="6" fillId="0" borderId="12" xfId="1" applyFont="1" applyBorder="1" applyAlignment="1">
      <alignment horizontal="left" vertical="center" wrapText="1"/>
    </xf>
    <xf numFmtId="0" fontId="30" fillId="0" borderId="0" xfId="1" applyFont="1" applyFill="1" applyBorder="1" applyAlignment="1">
      <alignment horizontal="left" vertical="top" wrapText="1"/>
    </xf>
    <xf numFmtId="0" fontId="6" fillId="0" borderId="34" xfId="1" applyFont="1" applyBorder="1" applyAlignment="1">
      <alignment horizontal="left" vertical="center" wrapText="1" indent="1"/>
    </xf>
    <xf numFmtId="0" fontId="6" fillId="0" borderId="43" xfId="1" applyFont="1" applyBorder="1" applyAlignment="1">
      <alignment horizontal="left" vertical="center" wrapText="1" indent="1"/>
    </xf>
    <xf numFmtId="0" fontId="3" fillId="0" borderId="10" xfId="2" applyFont="1" applyBorder="1" applyAlignment="1">
      <alignment horizontal="left" vertical="center" wrapText="1"/>
    </xf>
    <xf numFmtId="0" fontId="3" fillId="0" borderId="42" xfId="2" applyFont="1" applyBorder="1" applyAlignment="1">
      <alignment horizontal="left" vertical="center" wrapText="1"/>
    </xf>
    <xf numFmtId="0" fontId="3" fillId="0" borderId="12" xfId="6" applyFont="1" applyBorder="1" applyAlignment="1">
      <alignment horizontal="left" vertical="center" wrapText="1"/>
    </xf>
    <xf numFmtId="0" fontId="6" fillId="0" borderId="20" xfId="1" applyFont="1" applyBorder="1" applyAlignment="1">
      <alignment horizontal="left" vertical="center" wrapText="1"/>
    </xf>
    <xf numFmtId="0" fontId="6" fillId="0" borderId="9" xfId="1" applyFont="1" applyBorder="1" applyAlignment="1">
      <alignment horizontal="left" vertical="center" wrapText="1"/>
    </xf>
    <xf numFmtId="0" fontId="3" fillId="0" borderId="22" xfId="2" applyFont="1" applyBorder="1" applyAlignment="1">
      <alignment horizontal="left" vertical="center" wrapText="1"/>
    </xf>
    <xf numFmtId="0" fontId="8" fillId="0" borderId="0" xfId="4" applyFont="1" applyBorder="1" applyAlignment="1">
      <alignment horizontal="center" wrapText="1"/>
    </xf>
    <xf numFmtId="0" fontId="6" fillId="0" borderId="31" xfId="1" applyFont="1" applyBorder="1" applyAlignment="1">
      <alignment horizontal="left" vertical="center" wrapText="1"/>
    </xf>
    <xf numFmtId="0" fontId="6" fillId="0" borderId="23" xfId="1" applyFont="1" applyBorder="1" applyAlignment="1">
      <alignment horizontal="left" vertical="center" wrapText="1"/>
    </xf>
    <xf numFmtId="0" fontId="3" fillId="0" borderId="36" xfId="6" applyFont="1" applyBorder="1" applyAlignment="1">
      <alignment horizontal="left" vertical="center" wrapText="1"/>
    </xf>
    <xf numFmtId="0" fontId="6" fillId="0" borderId="35" xfId="1" applyFont="1" applyBorder="1" applyAlignment="1">
      <alignment horizontal="left" vertical="center" wrapText="1" indent="1"/>
    </xf>
    <xf numFmtId="0" fontId="6" fillId="0" borderId="37" xfId="1" applyFont="1" applyBorder="1" applyAlignment="1">
      <alignment horizontal="left" vertical="center" wrapText="1" indent="1"/>
    </xf>
    <xf numFmtId="0" fontId="6" fillId="0" borderId="32" xfId="1" applyFont="1" applyBorder="1" applyAlignment="1">
      <alignment horizontal="left" vertical="center" wrapText="1"/>
    </xf>
    <xf numFmtId="0" fontId="6" fillId="0" borderId="37" xfId="1" applyFont="1" applyFill="1" applyBorder="1" applyAlignment="1">
      <alignment horizontal="left" vertical="top" wrapText="1"/>
    </xf>
    <xf numFmtId="0" fontId="6" fillId="0" borderId="35" xfId="1" applyFont="1" applyFill="1" applyBorder="1" applyAlignment="1">
      <alignment horizontal="left" vertical="center" wrapText="1"/>
    </xf>
    <xf numFmtId="0" fontId="3" fillId="0" borderId="35" xfId="6" applyFont="1" applyFill="1" applyBorder="1" applyAlignment="1">
      <alignment horizontal="left" vertical="center" wrapText="1"/>
    </xf>
    <xf numFmtId="0" fontId="3" fillId="0" borderId="40" xfId="6" applyFont="1" applyBorder="1" applyAlignment="1">
      <alignment horizontal="left" vertical="center" wrapText="1"/>
    </xf>
    <xf numFmtId="0" fontId="3" fillId="0" borderId="39" xfId="6" applyFont="1" applyBorder="1" applyAlignment="1">
      <alignment horizontal="left" vertical="center" wrapText="1"/>
    </xf>
    <xf numFmtId="0" fontId="6" fillId="0" borderId="33" xfId="1" applyFont="1" applyBorder="1" applyAlignment="1">
      <alignment horizontal="left" vertical="center" wrapText="1"/>
    </xf>
    <xf numFmtId="0" fontId="3" fillId="0" borderId="10" xfId="2" applyFont="1" applyFill="1" applyBorder="1" applyAlignment="1">
      <alignment horizontal="left" vertical="center" wrapText="1"/>
    </xf>
    <xf numFmtId="0" fontId="26" fillId="0" borderId="0" xfId="1" applyFont="1" applyBorder="1" applyAlignment="1">
      <alignment wrapText="1"/>
    </xf>
  </cellXfs>
  <cellStyles count="82">
    <cellStyle name="=C:\WINNT35\SYSTEM32\COMMAND.COM" xfId="8"/>
    <cellStyle name="BOLD BLACK" xfId="9"/>
    <cellStyle name="BOLD BLACK 2" xfId="6"/>
    <cellStyle name="BOLD GREEN" xfId="10"/>
    <cellStyle name="BOLD GREEN 2" xfId="7"/>
    <cellStyle name="Bold TABLE head" xfId="11"/>
    <cellStyle name="Bold TABLE head 2" xfId="4"/>
    <cellStyle name="Comma" xfId="42" builtinId="3"/>
    <cellStyle name="Comma 11" xfId="12"/>
    <cellStyle name="Comma 11 2" xfId="13"/>
    <cellStyle name="Comma 2" xfId="14"/>
    <cellStyle name="Comma 2 2" xfId="15"/>
    <cellStyle name="Comma 3" xfId="16"/>
    <cellStyle name="Comma 4" xfId="17"/>
    <cellStyle name="Footnote" xfId="18"/>
    <cellStyle name="Footnote 2" xfId="19"/>
    <cellStyle name="Heading 1 2" xfId="20"/>
    <cellStyle name="Heading 2 2" xfId="21"/>
    <cellStyle name="Normal" xfId="0" builtinId="0"/>
    <cellStyle name="Normal 10 2 2 2" xfId="41"/>
    <cellStyle name="Normal 11" xfId="22"/>
    <cellStyle name="Normal 11 2" xfId="23"/>
    <cellStyle name="Normal 2" xfId="24"/>
    <cellStyle name="Normal 2 2" xfId="25"/>
    <cellStyle name="Normal 2 2 2" xfId="26"/>
    <cellStyle name="Normal 2 3" xfId="27"/>
    <cellStyle name="Normal 3" xfId="28"/>
    <cellStyle name="Normal 3 2" xfId="29"/>
    <cellStyle name="Normal 3 3" xfId="30"/>
    <cellStyle name="Normal 4" xfId="31"/>
    <cellStyle name="Normal 5" xfId="32"/>
    <cellStyle name="Normal 6" xfId="1"/>
    <cellStyle name="Normal 6 2" xfId="40"/>
    <cellStyle name="Normal 6 2 3" xfId="44"/>
    <cellStyle name="Normal 6 6" xfId="39"/>
    <cellStyle name="Percent" xfId="43" builtinId="5"/>
    <cellStyle name="Percent 2" xfId="33"/>
    <cellStyle name="Percent 3" xfId="34"/>
    <cellStyle name="SAPBorder" xfId="63"/>
    <cellStyle name="SAPDataCell" xfId="35"/>
    <cellStyle name="SAPDataTotalCell" xfId="46"/>
    <cellStyle name="SAPDimensionCell" xfId="45"/>
    <cellStyle name="SAPEditableDataCell" xfId="48"/>
    <cellStyle name="SAPEditableDataTotalCell" xfId="51"/>
    <cellStyle name="SAPEmphasized" xfId="71"/>
    <cellStyle name="SAPEmphasizedEditableDataCell" xfId="73"/>
    <cellStyle name="SAPEmphasizedEditableDataTotalCell" xfId="74"/>
    <cellStyle name="SAPEmphasizedLockedDataCell" xfId="77"/>
    <cellStyle name="SAPEmphasizedLockedDataTotalCell" xfId="78"/>
    <cellStyle name="SAPEmphasizedReadonlyDataCell" xfId="75"/>
    <cellStyle name="SAPEmphasizedReadonlyDataTotalCell" xfId="76"/>
    <cellStyle name="SAPEmphasizedTotal" xfId="72"/>
    <cellStyle name="SAPError" xfId="81"/>
    <cellStyle name="SAPExceptionLevel1" xfId="54"/>
    <cellStyle name="SAPExceptionLevel2" xfId="55"/>
    <cellStyle name="SAPExceptionLevel3" xfId="56"/>
    <cellStyle name="SAPExceptionLevel4" xfId="57"/>
    <cellStyle name="SAPExceptionLevel5" xfId="58"/>
    <cellStyle name="SAPExceptionLevel6" xfId="59"/>
    <cellStyle name="SAPExceptionLevel7" xfId="60"/>
    <cellStyle name="SAPExceptionLevel8" xfId="61"/>
    <cellStyle name="SAPExceptionLevel9" xfId="62"/>
    <cellStyle name="SAPFormula" xfId="80"/>
    <cellStyle name="SAPGroupingFillCell" xfId="47"/>
    <cellStyle name="SAPHierarchyCell0" xfId="66"/>
    <cellStyle name="SAPHierarchyCell1" xfId="67"/>
    <cellStyle name="SAPHierarchyCell2" xfId="68"/>
    <cellStyle name="SAPHierarchyCell3" xfId="69"/>
    <cellStyle name="SAPHierarchyCell4" xfId="70"/>
    <cellStyle name="SAPLockedDataCell" xfId="50"/>
    <cellStyle name="SAPLockedDataTotalCell" xfId="53"/>
    <cellStyle name="SAPMemberCell" xfId="64"/>
    <cellStyle name="SAPMemberTotalCell" xfId="65"/>
    <cellStyle name="SAPMessageText" xfId="79"/>
    <cellStyle name="SAPReadonlyDataCell" xfId="49"/>
    <cellStyle name="SAPReadonlyDataTotalCell" xfId="52"/>
    <cellStyle name="Standard 3" xfId="36"/>
    <cellStyle name="Style 1" xfId="37"/>
    <cellStyle name="Style 1 2" xfId="3"/>
    <cellStyle name="Table head" xfId="5"/>
    <cellStyle name="TOTAL RULE" xfId="38"/>
    <cellStyle name="TOTAL RULE 2" xfId="2"/>
  </cellStyles>
  <dxfs count="0"/>
  <tableStyles count="0" defaultTableStyle="TableStyleMedium2" defaultPivotStyle="PivotStyleLight16"/>
  <colors>
    <mruColors>
      <color rgb="FFFFFFCC"/>
      <color rgb="FF00880B"/>
      <color rgb="FF00B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Relationships>
</file>

<file path=xl/drawings/_rels/drawing3.xml.rels><?xml version="1.0" encoding="UTF-8" standalone="yes"?>
<Relationships xmlns="http://schemas.openxmlformats.org/package/2006/relationships"><Relationship Id="rId1" Type="http://schemas.openxmlformats.org/officeDocument/2006/relationships/hyperlink" Target="#Contents"/></Relationships>
</file>

<file path=xl/drawings/_rels/drawing4.xml.rels><?xml version="1.0" encoding="UTF-8" standalone="yes"?>
<Relationships xmlns="http://schemas.openxmlformats.org/package/2006/relationships"><Relationship Id="rId1" Type="http://schemas.openxmlformats.org/officeDocument/2006/relationships/hyperlink" Target="#Contents"/></Relationships>
</file>

<file path=xl/drawings/_rels/drawing5.xml.rels><?xml version="1.0" encoding="UTF-8" standalone="yes"?>
<Relationships xmlns="http://schemas.openxmlformats.org/package/2006/relationships"><Relationship Id="rId1" Type="http://schemas.openxmlformats.org/officeDocument/2006/relationships/hyperlink" Target="#Contents"/></Relationships>
</file>

<file path=xl/drawings/_rels/drawing6.xml.rels><?xml version="1.0" encoding="UTF-8" standalone="yes"?>
<Relationships xmlns="http://schemas.openxmlformats.org/package/2006/relationships"><Relationship Id="rId1" Type="http://schemas.openxmlformats.org/officeDocument/2006/relationships/hyperlink" Target="#Contents"/></Relationships>
</file>

<file path=xl/drawings/drawing1.xml><?xml version="1.0" encoding="utf-8"?>
<xdr:wsDr xmlns:xdr="http://schemas.openxmlformats.org/drawingml/2006/spreadsheetDrawing" xmlns:a="http://schemas.openxmlformats.org/drawingml/2006/main">
  <xdr:twoCellAnchor>
    <xdr:from>
      <xdr:col>1</xdr:col>
      <xdr:colOff>47623</xdr:colOff>
      <xdr:row>2</xdr:row>
      <xdr:rowOff>57151</xdr:rowOff>
    </xdr:from>
    <xdr:to>
      <xdr:col>13</xdr:col>
      <xdr:colOff>542192</xdr:colOff>
      <xdr:row>32</xdr:row>
      <xdr:rowOff>36634</xdr:rowOff>
    </xdr:to>
    <xdr:sp macro="" textlink="">
      <xdr:nvSpPr>
        <xdr:cNvPr id="2" name="TextBox 1"/>
        <xdr:cNvSpPr txBox="1"/>
      </xdr:nvSpPr>
      <xdr:spPr>
        <a:xfrm>
          <a:off x="208815" y="452805"/>
          <a:ext cx="7792185" cy="56944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This document contains certain forward looking statements with respect to the business, strategy, plans and / or results of the Bank of Scotland Group and its current goals and expectations relating to its future financial condition and performance. Statements that are not historical facts, including statements about the Bank of Scotland Group’s or its directors’ and/or management’s beliefs and expectations, are forward looking statements. By their nature, forward looking statements involve risk and uncertainty because they relate to events and depend upon circumstances that will or may occur in the future. </a:t>
          </a:r>
        </a:p>
        <a:p>
          <a:endParaRPr lang="en-GB" sz="800"/>
        </a:p>
        <a:p>
          <a:r>
            <a:rPr lang="en-GB" sz="800"/>
            <a:t>Factors that could cause actual business, strategy, plans and/or results (including but not limited to the payment of dividends) to differ materially from forward looking statements made by the Bank of Scotland Group or on its behalf include, but are not limited to: general economic and business conditions in the UK and internationally; market related trends and developments; fluctuations in interest rates, inflation, exchange rates, stock markets and currencies; any impact of the transition from IBORs to alternative reference rates; the ability to access sufficient sources of capital, liquidity and funding when required; changes to the Bank of Scotland Group’s or Lloyds Banking Group plc’s, or Lloyds Bank plc’s or HBOS plc’s credit ratings; the ability to derive cost savings and other benefits including, but without limitation as a result of any acquisitions, disposals and other strategic transactions; changing customer behaviour including consumer spending, saving and borrowing habits; changes to borrower or counterparty credit quality; instability in the global financial markets, including Eurozone instability, instability as a result of uncertainty surrounding the exit by the UK from the European Union (EU) and as a result of such exit and the potential for other countries to exit the EU or the Eurozone and the impact of any sovereign credit rating downgrade or other sovereign financial issues; political instability including as a result of any UK general election; technological changes and risks to the security of IT and operational infrastructure, systems, data and information resulting from increased threat of cyber and other attacks; natural, pandemic and other disasters, adverse weather and similar contingencies outside the Bank of Scotland Group’s or Lloyds Banking Group plc’s or Lloyds Bank plc’s or HBOS plc’s control; inadequate or failed internal or external processes or systems; acts of war, other acts of hostility, terrorist acts and responses to those acts, geopolitical, pandemic or other such events; changes in laws, regulations, practices and accounting standards or taxation, including as a result of the exit by the UK from the EU, or a further possible referendum on Scottish independence; changes to regulatory capital or liquidity requirements and similar contingencies outside the Bank of Scotland Group’s or Lloyds Banking Group plc’s or Lloyds Bank plc’s or HBOS plc’s control; the policies, decisions and actions of governmental or regulatory authorities or courts in the UK, the EU, the US or elsewhere including the implementation and interpretation of key legislation and regulation together with any resulting impact on the future structure of the Group; the ability to attract and retain senior management and other employees and meet its diversity objectives; actions or omissions by the Bank of Scotland Group’s directors, management or employees including industrial action; the extent of any future impairment charges or writedowns caused by, but not limited to, depressed asset valuations, market disruptions and illiquid markets; the value and effectiveness of any credit protection purchased by the Bank of Scotland Group; the inability to hedge certain risks economically; the adequacy of loss reserves; the actions of competitors, including non-bank financial services, lending companies and digital innovators and disruptive technologies; and exposure to regulatory or competition scrutiny, legal, regulatory or competition proceedings, investigations or complaints. Please refer to the latest Annual Report on Form 20-F filed by Lloyds Banking Group plc with the US Securities and Exchange Commission for a discussion of certain factors and risks together with examples of forward looking statements. </a:t>
          </a:r>
        </a:p>
        <a:p>
          <a:endParaRPr lang="en-GB" sz="800"/>
        </a:p>
        <a:p>
          <a:r>
            <a:rPr lang="en-GB" sz="800"/>
            <a:t>Except as required by any applicable law or regulation, the forward looking statements contained in this document are made as of today’s date, and the Bank of Scotland Group expressly disclaims any obligation or undertaking to release publicly any updates or revisions to any forward looking statements contained in this document to reflect any change in the Bank of Scotland Group’s expectations with regard thereto or any change in events, conditions or circumstances on which any such statement is based. The information, statements and opinions contained in this document do not constitute a public offer under any applicable law or an offer to sell any securities or financial instruments or any advice or recommendation with respect to such securities or financial instruments.</a:t>
          </a:r>
          <a:endParaRPr lang="en-GB"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7</xdr:row>
      <xdr:rowOff>171450</xdr:rowOff>
    </xdr:from>
    <xdr:to>
      <xdr:col>1</xdr:col>
      <xdr:colOff>1038225</xdr:colOff>
      <xdr:row>7</xdr:row>
      <xdr:rowOff>666750</xdr:rowOff>
    </xdr:to>
    <xdr:sp macro="" textlink="">
      <xdr:nvSpPr>
        <xdr:cNvPr id="2" name="Left Arrow 1">
          <a:hlinkClick xmlns:r="http://schemas.openxmlformats.org/officeDocument/2006/relationships" r:id="rId1"/>
        </xdr:cNvPr>
        <xdr:cNvSpPr/>
      </xdr:nvSpPr>
      <xdr:spPr>
        <a:xfrm>
          <a:off x="228600" y="157162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7</xdr:row>
      <xdr:rowOff>161925</xdr:rowOff>
    </xdr:from>
    <xdr:to>
      <xdr:col>1</xdr:col>
      <xdr:colOff>1028700</xdr:colOff>
      <xdr:row>7</xdr:row>
      <xdr:rowOff>657225</xdr:rowOff>
    </xdr:to>
    <xdr:sp macro="" textlink="">
      <xdr:nvSpPr>
        <xdr:cNvPr id="3" name="Left Arrow 2">
          <a:hlinkClick xmlns:r="http://schemas.openxmlformats.org/officeDocument/2006/relationships" r:id="rId1"/>
        </xdr:cNvPr>
        <xdr:cNvSpPr/>
      </xdr:nvSpPr>
      <xdr:spPr>
        <a:xfrm>
          <a:off x="219075" y="1781175"/>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66675</xdr:rowOff>
    </xdr:from>
    <xdr:to>
      <xdr:col>1</xdr:col>
      <xdr:colOff>1019175</xdr:colOff>
      <xdr:row>10</xdr:row>
      <xdr:rowOff>323850</xdr:rowOff>
    </xdr:to>
    <xdr:sp macro="" textlink="">
      <xdr:nvSpPr>
        <xdr:cNvPr id="2" name="Left Arrow 1">
          <a:hlinkClick xmlns:r="http://schemas.openxmlformats.org/officeDocument/2006/relationships" r:id="rId1"/>
        </xdr:cNvPr>
        <xdr:cNvSpPr/>
      </xdr:nvSpPr>
      <xdr:spPr>
        <a:xfrm>
          <a:off x="209550" y="2647950"/>
          <a:ext cx="1000125" cy="409575"/>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6</xdr:row>
      <xdr:rowOff>76200</xdr:rowOff>
    </xdr:from>
    <xdr:to>
      <xdr:col>1</xdr:col>
      <xdr:colOff>1133475</xdr:colOff>
      <xdr:row>7</xdr:row>
      <xdr:rowOff>371475</xdr:rowOff>
    </xdr:to>
    <xdr:sp macro="" textlink="">
      <xdr:nvSpPr>
        <xdr:cNvPr id="2" name="Left Arrow 1">
          <a:hlinkClick xmlns:r="http://schemas.openxmlformats.org/officeDocument/2006/relationships" r:id="rId1"/>
        </xdr:cNvPr>
        <xdr:cNvSpPr/>
      </xdr:nvSpPr>
      <xdr:spPr>
        <a:xfrm>
          <a:off x="323850" y="15049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1000125</xdr:colOff>
      <xdr:row>6</xdr:row>
      <xdr:rowOff>495300</xdr:rowOff>
    </xdr:to>
    <xdr:sp macro="" textlink="">
      <xdr:nvSpPr>
        <xdr:cNvPr id="2" name="Left Arrow 1">
          <a:hlinkClick xmlns:r="http://schemas.openxmlformats.org/officeDocument/2006/relationships" r:id="rId1"/>
        </xdr:cNvPr>
        <xdr:cNvSpPr/>
      </xdr:nvSpPr>
      <xdr:spPr>
        <a:xfrm>
          <a:off x="190500" y="1428750"/>
          <a:ext cx="1000125" cy="495300"/>
        </a:xfrm>
        <a:prstGeom prst="leftArrow">
          <a:avLst/>
        </a:prstGeom>
        <a:solidFill>
          <a:srgbClr val="00880B"/>
        </a:solidFill>
        <a:ln>
          <a:solidFill>
            <a:srgbClr val="00880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t>Contents</a:t>
          </a:r>
        </a:p>
        <a:p>
          <a:pPr algn="l"/>
          <a:endParaRPr lang="en-GB"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Finance/SHARED/BOEFIN/2017/06.%20June/PILLAR%203/Merrill%20Bridge%20Linkages/Pillar%203%20-%20June%202017%20tables_cleared(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KPIs"/>
      <sheetName val="Control Checks"/>
      <sheetName val="Table 1x"/>
      <sheetName val="Table 2x OV1"/>
      <sheetName val="CR Summary"/>
      <sheetName val="Table 3x (CR8)"/>
      <sheetName val="Table 4x"/>
      <sheetName val="Table 5x"/>
      <sheetName val="Table 6x"/>
      <sheetName val="Table 7x"/>
      <sheetName val="Table 8x"/>
      <sheetName val="Table 9x"/>
      <sheetName val="Table 10x"/>
      <sheetName val="Table 11x"/>
      <sheetName val="Table 12x"/>
      <sheetName val="Table 13x"/>
      <sheetName val="Table 14Ax"/>
      <sheetName val="Table 14Bx"/>
      <sheetName val="Table 15x"/>
      <sheetName val="Table 16x"/>
      <sheetName val="CCR Summary"/>
      <sheetName val="Table 17x"/>
      <sheetName val="Table 18x"/>
      <sheetName val="Table 19x"/>
      <sheetName val="Table 20x"/>
      <sheetName val="Table 21x"/>
      <sheetName val="Table 22x"/>
      <sheetName val="Table 23x"/>
      <sheetName val="Table 24x"/>
      <sheetName val="MR Summary"/>
      <sheetName val="Table 25x"/>
      <sheetName val="Table 26x"/>
      <sheetName val="Table 27x"/>
      <sheetName val="Table 28x"/>
      <sheetName val="Table 29x"/>
      <sheetName val="Placeholder 30x"/>
      <sheetName val="Summary Capital &amp; Lever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drawing" Target="../drawings/drawing2.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3.xml"/><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4.xml"/><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drawing" Target="../drawings/drawing6.xml"/><Relationship Id="rId4" Type="http://schemas.openxmlformats.org/officeDocument/2006/relationships/customProperty" Target="../customProperty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
  <sheetViews>
    <sheetView workbookViewId="0"/>
  </sheetViews>
  <sheetFormatPr defaultRowHeight="15" x14ac:dyDescent="0.25"/>
  <cols>
    <col min="1" max="1" width="3.42578125" style="131" customWidth="1"/>
    <col min="2" max="12" width="9.140625" style="131"/>
    <col min="13" max="13" width="20.7109375" style="131" customWidth="1"/>
    <col min="14" max="16384" width="9.140625" style="131"/>
  </cols>
  <sheetData>
    <row r="1" spans="2:16" ht="29.25" customHeight="1" x14ac:dyDescent="0.5">
      <c r="B1" s="128"/>
      <c r="C1" s="129"/>
      <c r="D1" s="130"/>
      <c r="E1" s="130"/>
      <c r="F1" s="130"/>
      <c r="G1" s="130"/>
      <c r="H1" s="130"/>
      <c r="I1" s="130"/>
      <c r="J1" s="130"/>
    </row>
    <row r="2" spans="2:16" ht="33.75" x14ac:dyDescent="0.5">
      <c r="B2" s="128" t="s">
        <v>257</v>
      </c>
      <c r="C2" s="129"/>
      <c r="D2" s="130"/>
      <c r="E2" s="130"/>
      <c r="F2" s="130"/>
      <c r="G2" s="130"/>
      <c r="H2" s="130"/>
      <c r="I2" s="130"/>
      <c r="J2" s="130"/>
    </row>
    <row r="3" spans="2:16" ht="29.25" customHeight="1" x14ac:dyDescent="0.5">
      <c r="B3" s="128" t="s">
        <v>287</v>
      </c>
      <c r="C3" s="129"/>
      <c r="D3" s="130"/>
      <c r="E3" s="130"/>
      <c r="F3" s="130"/>
      <c r="G3" s="130"/>
      <c r="H3" s="130"/>
      <c r="I3" s="130"/>
      <c r="J3" s="130"/>
    </row>
    <row r="4" spans="2:16" ht="57.75" customHeight="1" x14ac:dyDescent="0.25">
      <c r="B4" s="390" t="s">
        <v>288</v>
      </c>
      <c r="C4" s="390"/>
      <c r="D4" s="390"/>
      <c r="E4" s="390"/>
      <c r="F4" s="390"/>
      <c r="G4" s="390"/>
      <c r="H4" s="390"/>
      <c r="I4" s="390"/>
      <c r="J4" s="390"/>
      <c r="K4" s="390"/>
      <c r="L4" s="390"/>
      <c r="M4" s="390"/>
      <c r="N4" s="390"/>
      <c r="O4" s="390"/>
    </row>
    <row r="5" spans="2:16" ht="29.25" customHeight="1" x14ac:dyDescent="0.5">
      <c r="B5" s="128"/>
      <c r="C5" s="129"/>
      <c r="D5" s="130"/>
      <c r="E5" s="130"/>
      <c r="F5" s="130"/>
      <c r="G5" s="130"/>
      <c r="H5" s="130"/>
      <c r="I5" s="130"/>
      <c r="J5" s="130"/>
    </row>
    <row r="6" spans="2:16" ht="23.25" x14ac:dyDescent="0.35">
      <c r="B6" s="132" t="s">
        <v>223</v>
      </c>
      <c r="K6" s="131" t="s">
        <v>45</v>
      </c>
    </row>
    <row r="7" spans="2:16" ht="29.25" customHeight="1" x14ac:dyDescent="0.5">
      <c r="B7" s="128"/>
      <c r="C7" s="129"/>
      <c r="D7" s="130"/>
      <c r="E7" s="130"/>
      <c r="F7" s="130"/>
      <c r="G7" s="130"/>
      <c r="H7" s="130"/>
      <c r="I7" s="130"/>
      <c r="J7" s="130"/>
    </row>
    <row r="8" spans="2:16" ht="29.25" customHeight="1" x14ac:dyDescent="0.25">
      <c r="B8" s="391" t="s">
        <v>289</v>
      </c>
      <c r="C8" s="391"/>
      <c r="D8" s="391"/>
      <c r="E8" s="392"/>
      <c r="F8" s="391"/>
      <c r="G8" s="391"/>
      <c r="H8" s="391"/>
      <c r="I8" s="391"/>
      <c r="J8" s="391"/>
      <c r="K8" s="391"/>
      <c r="L8" s="391"/>
      <c r="M8" s="391"/>
      <c r="N8" s="391"/>
      <c r="O8" s="391"/>
      <c r="P8" s="391"/>
    </row>
  </sheetData>
  <mergeCells count="2">
    <mergeCell ref="B4:O4"/>
    <mergeCell ref="B8:P8"/>
  </mergeCells>
  <pageMargins left="0.70866141732283472" right="0.70866141732283472" top="0.74803149606299213" bottom="0.74803149606299213" header="0.31496062992125984" footer="0.31496062992125984"/>
  <pageSetup paperSize="9" scale="86" orientation="landscape" r:id="rId1"/>
  <headerFooter>
    <oddHeader>&amp;L&amp;"Calibri"&amp;12&amp;K0000FFClassification: Limited&amp;1#</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zoomScaleNormal="100" workbookViewId="0"/>
  </sheetViews>
  <sheetFormatPr defaultRowHeight="15" x14ac:dyDescent="0.25"/>
  <cols>
    <col min="1" max="1" width="2.42578125" style="131" customWidth="1"/>
    <col min="2" max="16384" width="9.140625" style="131"/>
  </cols>
  <sheetData>
    <row r="1" spans="2:7" ht="15.75" x14ac:dyDescent="0.25">
      <c r="B1" s="181" t="s">
        <v>182</v>
      </c>
      <c r="C1" s="181"/>
      <c r="D1" s="181"/>
      <c r="E1" s="181"/>
      <c r="F1" s="181"/>
      <c r="G1" s="181"/>
    </row>
    <row r="2" spans="2:7" ht="15.75" x14ac:dyDescent="0.25">
      <c r="B2" s="181" t="s">
        <v>183</v>
      </c>
      <c r="C2" s="181"/>
      <c r="D2" s="181"/>
      <c r="E2" s="181"/>
      <c r="F2" s="181"/>
      <c r="G2" s="181"/>
    </row>
    <row r="8" spans="2:7" x14ac:dyDescent="0.25">
      <c r="E8" s="277"/>
    </row>
  </sheetData>
  <pageMargins left="0.7" right="0.7" top="0.75" bottom="0.75" header="0.3" footer="0.3"/>
  <pageSetup paperSize="9" orientation="landscape" r:id="rId1"/>
  <headerFooter>
    <oddHeader>&amp;L&amp;"Calibri"&amp;12&amp;K0000FFClassification: Limited&amp;1#</oddHead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view="pageBreakPreview" zoomScale="85" zoomScaleNormal="100" zoomScaleSheetLayoutView="85" workbookViewId="0"/>
  </sheetViews>
  <sheetFormatPr defaultRowHeight="15" x14ac:dyDescent="0.25"/>
  <cols>
    <col min="1" max="14" width="9.140625" style="131"/>
    <col min="15" max="15" width="23.5703125" style="131" customWidth="1"/>
    <col min="16" max="16384" width="9.140625" style="131"/>
  </cols>
  <sheetData>
    <row r="1" spans="1:15" s="178" customFormat="1" ht="15.75" customHeight="1" x14ac:dyDescent="0.25">
      <c r="A1" s="180" t="s">
        <v>182</v>
      </c>
      <c r="B1" s="180"/>
      <c r="C1" s="180"/>
      <c r="D1" s="180"/>
      <c r="E1" s="180"/>
      <c r="F1" s="180"/>
      <c r="G1" s="180"/>
      <c r="H1" s="180"/>
      <c r="I1" s="180"/>
      <c r="J1" s="180"/>
      <c r="K1" s="180"/>
      <c r="L1" s="180"/>
      <c r="M1" s="180"/>
      <c r="N1" s="180"/>
    </row>
    <row r="2" spans="1:15" s="178" customFormat="1" ht="16.5" customHeight="1" x14ac:dyDescent="0.25">
      <c r="A2" s="179"/>
      <c r="B2" s="179"/>
      <c r="C2" s="179"/>
      <c r="D2" s="179"/>
      <c r="E2" s="179"/>
      <c r="F2" s="179"/>
      <c r="G2" s="179"/>
      <c r="H2" s="179"/>
      <c r="I2" s="179"/>
      <c r="J2" s="179"/>
      <c r="K2" s="179"/>
      <c r="L2" s="179"/>
      <c r="M2" s="179"/>
      <c r="N2" s="179"/>
    </row>
    <row r="3" spans="1:15" s="178" customFormat="1" ht="15.75" customHeight="1" x14ac:dyDescent="0.25">
      <c r="A3" s="180" t="s">
        <v>181</v>
      </c>
      <c r="B3" s="180"/>
      <c r="C3" s="180"/>
      <c r="D3" s="180"/>
      <c r="E3" s="180"/>
      <c r="F3" s="180"/>
      <c r="G3" s="180"/>
      <c r="H3" s="180"/>
      <c r="I3" s="180"/>
      <c r="J3" s="180"/>
      <c r="K3" s="180"/>
      <c r="L3" s="180"/>
      <c r="M3" s="180"/>
      <c r="N3" s="180"/>
    </row>
    <row r="4" spans="1:15" s="177" customFormat="1" ht="6.75" customHeight="1" x14ac:dyDescent="0.2"/>
    <row r="5" spans="1:15" s="177" customFormat="1" ht="118.5" customHeight="1" x14ac:dyDescent="0.2">
      <c r="A5" s="394" t="s">
        <v>283</v>
      </c>
      <c r="B5" s="394"/>
      <c r="C5" s="394"/>
      <c r="D5" s="394"/>
      <c r="E5" s="394"/>
      <c r="F5" s="394"/>
      <c r="G5" s="394"/>
      <c r="H5" s="394"/>
      <c r="I5" s="394"/>
      <c r="J5" s="394"/>
      <c r="K5" s="394"/>
      <c r="L5" s="394"/>
      <c r="M5" s="394"/>
      <c r="N5" s="394"/>
      <c r="O5" s="394"/>
    </row>
    <row r="6" spans="1:15" s="177" customFormat="1" ht="31.5" customHeight="1" x14ac:dyDescent="0.2">
      <c r="A6" s="394" t="s">
        <v>284</v>
      </c>
      <c r="B6" s="394"/>
      <c r="C6" s="394"/>
      <c r="D6" s="394"/>
      <c r="E6" s="394"/>
      <c r="F6" s="394"/>
      <c r="G6" s="394"/>
      <c r="H6" s="394"/>
      <c r="I6" s="394"/>
      <c r="J6" s="394"/>
      <c r="K6" s="394"/>
      <c r="L6" s="394"/>
      <c r="M6" s="394"/>
      <c r="N6" s="394"/>
      <c r="O6" s="394"/>
    </row>
    <row r="7" spans="1:15" s="177" customFormat="1" ht="18" customHeight="1" x14ac:dyDescent="0.2">
      <c r="A7" s="394" t="s">
        <v>285</v>
      </c>
      <c r="B7" s="394"/>
      <c r="C7" s="394"/>
      <c r="D7" s="394"/>
      <c r="E7" s="394"/>
      <c r="F7" s="394"/>
      <c r="G7" s="394"/>
      <c r="H7" s="394"/>
      <c r="I7" s="394"/>
      <c r="J7" s="394"/>
      <c r="K7" s="394"/>
      <c r="L7" s="394"/>
      <c r="M7" s="394"/>
      <c r="N7" s="394"/>
      <c r="O7" s="394"/>
    </row>
    <row r="8" spans="1:15" s="177" customFormat="1" ht="18" customHeight="1" x14ac:dyDescent="0.2">
      <c r="A8" s="393" t="s">
        <v>286</v>
      </c>
      <c r="B8" s="393"/>
      <c r="C8" s="393"/>
      <c r="D8" s="393"/>
      <c r="E8" s="393"/>
      <c r="F8" s="393"/>
      <c r="G8" s="393"/>
      <c r="H8" s="393"/>
      <c r="I8" s="393"/>
      <c r="J8" s="393"/>
      <c r="K8" s="393"/>
      <c r="L8" s="393"/>
      <c r="M8" s="393"/>
      <c r="N8" s="393"/>
      <c r="O8" s="393"/>
    </row>
    <row r="9" spans="1:15" ht="34.5" customHeight="1" x14ac:dyDescent="0.25">
      <c r="A9" s="177"/>
      <c r="B9" s="177"/>
      <c r="C9" s="177"/>
      <c r="D9" s="177"/>
      <c r="E9" s="177"/>
      <c r="F9" s="177"/>
      <c r="G9" s="177"/>
      <c r="H9" s="177"/>
      <c r="I9" s="177"/>
      <c r="J9" s="177"/>
      <c r="K9" s="177"/>
      <c r="L9" s="177"/>
      <c r="M9" s="177"/>
      <c r="N9" s="177"/>
      <c r="O9" s="177"/>
    </row>
  </sheetData>
  <mergeCells count="4">
    <mergeCell ref="A8:O8"/>
    <mergeCell ref="A7:O7"/>
    <mergeCell ref="A5:O5"/>
    <mergeCell ref="A6:O6"/>
  </mergeCells>
  <pageMargins left="0.70866141732283472" right="0.70866141732283472" top="0.74803149606299213" bottom="0.74803149606299213" header="0.31496062992125984" footer="0.31496062992125984"/>
  <pageSetup paperSize="9" scale="86" orientation="landscape" r:id="rId1"/>
  <headerFooter>
    <oddHeader>&amp;L&amp;"Calibri"&amp;12&amp;K0000FFClassification: Limited&amp;1#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K23"/>
  <sheetViews>
    <sheetView showGridLines="0" view="pageBreakPreview" zoomScale="90" zoomScaleNormal="100" zoomScaleSheetLayoutView="90" workbookViewId="0"/>
  </sheetViews>
  <sheetFormatPr defaultRowHeight="12" x14ac:dyDescent="0.2"/>
  <cols>
    <col min="1" max="1" width="9.140625" style="58"/>
    <col min="2" max="2" width="5.7109375" style="58" customWidth="1"/>
    <col min="3" max="3" width="2.85546875" style="58" customWidth="1"/>
    <col min="4" max="4" width="105.7109375" style="58" customWidth="1"/>
    <col min="5" max="5" width="20.42578125" style="64" customWidth="1"/>
    <col min="6" max="6" width="1.5703125" style="58" customWidth="1"/>
    <col min="7" max="7" width="19.7109375" style="58" customWidth="1"/>
    <col min="8" max="16384" width="9.140625" style="58"/>
  </cols>
  <sheetData>
    <row r="1" spans="4:11" ht="12.95" customHeight="1" x14ac:dyDescent="0.2"/>
    <row r="2" spans="4:11" ht="15" customHeight="1" x14ac:dyDescent="0.25">
      <c r="D2" s="65" t="s">
        <v>113</v>
      </c>
      <c r="G2" s="58" t="s">
        <v>45</v>
      </c>
    </row>
    <row r="3" spans="4:11" ht="15" customHeight="1" x14ac:dyDescent="0.25">
      <c r="D3" s="65"/>
    </row>
    <row r="4" spans="4:11" ht="12.95" customHeight="1" x14ac:dyDescent="0.2">
      <c r="D4" s="69" t="s">
        <v>214</v>
      </c>
      <c r="E4" s="70"/>
    </row>
    <row r="5" spans="4:11" ht="12.95" customHeight="1" thickBot="1" x14ac:dyDescent="0.25">
      <c r="D5" s="264" t="s">
        <v>261</v>
      </c>
      <c r="E5" s="106" t="s">
        <v>156</v>
      </c>
    </row>
    <row r="6" spans="4:11" ht="12.95" customHeight="1" x14ac:dyDescent="0.2">
      <c r="D6" s="265"/>
      <c r="E6" s="67"/>
    </row>
    <row r="7" spans="4:11" ht="12.95" customHeight="1" x14ac:dyDescent="0.2">
      <c r="D7" s="69" t="s">
        <v>111</v>
      </c>
      <c r="E7" s="70"/>
    </row>
    <row r="8" spans="4:11" ht="12.95" customHeight="1" thickBot="1" x14ac:dyDescent="0.25">
      <c r="D8" s="105" t="s">
        <v>117</v>
      </c>
      <c r="E8" s="266" t="s">
        <v>157</v>
      </c>
      <c r="H8" s="269"/>
      <c r="I8" s="269"/>
      <c r="J8" s="269"/>
      <c r="K8" s="269"/>
    </row>
    <row r="9" spans="4:11" ht="12.95" customHeight="1" x14ac:dyDescent="0.2">
      <c r="D9" s="101"/>
      <c r="E9" s="271"/>
    </row>
    <row r="10" spans="4:11" ht="12.95" customHeight="1" x14ac:dyDescent="0.2">
      <c r="D10" s="69" t="s">
        <v>112</v>
      </c>
      <c r="E10" s="268"/>
    </row>
    <row r="11" spans="4:11" ht="12.95" customHeight="1" thickBot="1" x14ac:dyDescent="0.25">
      <c r="D11" s="105" t="s">
        <v>290</v>
      </c>
      <c r="E11" s="266" t="s">
        <v>236</v>
      </c>
    </row>
    <row r="12" spans="4:11" ht="12.95" customHeight="1" x14ac:dyDescent="0.2">
      <c r="D12" s="66"/>
      <c r="E12" s="267"/>
    </row>
    <row r="13" spans="4:11" ht="12.95" customHeight="1" x14ac:dyDescent="0.2">
      <c r="D13" s="69" t="s">
        <v>180</v>
      </c>
      <c r="E13" s="268"/>
    </row>
    <row r="14" spans="4:11" ht="12.95" customHeight="1" thickBot="1" x14ac:dyDescent="0.25">
      <c r="D14" s="105" t="s">
        <v>133</v>
      </c>
      <c r="E14" s="267" t="s">
        <v>237</v>
      </c>
    </row>
    <row r="15" spans="4:11" ht="12.95" customHeight="1" thickBot="1" x14ac:dyDescent="0.25">
      <c r="D15" s="107" t="s">
        <v>134</v>
      </c>
      <c r="E15" s="270" t="s">
        <v>238</v>
      </c>
    </row>
    <row r="16" spans="4:11" ht="12.95" customHeight="1" x14ac:dyDescent="0.2">
      <c r="D16" s="68"/>
      <c r="E16" s="272"/>
    </row>
    <row r="17" spans="4:5" ht="14.1" customHeight="1" x14ac:dyDescent="0.2">
      <c r="D17" s="69" t="s">
        <v>109</v>
      </c>
      <c r="E17" s="268"/>
    </row>
    <row r="18" spans="4:5" ht="14.1" customHeight="1" x14ac:dyDescent="0.2">
      <c r="D18" s="66" t="s">
        <v>114</v>
      </c>
      <c r="E18" s="273" t="s">
        <v>239</v>
      </c>
    </row>
    <row r="19" spans="4:5" x14ac:dyDescent="0.2">
      <c r="D19" s="68"/>
      <c r="E19" s="272"/>
    </row>
    <row r="20" spans="4:5" x14ac:dyDescent="0.2">
      <c r="D20" s="69" t="s">
        <v>110</v>
      </c>
      <c r="E20" s="268"/>
    </row>
    <row r="21" spans="4:5" ht="12.75" thickBot="1" x14ac:dyDescent="0.25">
      <c r="D21" s="66" t="s">
        <v>115</v>
      </c>
      <c r="E21" s="267" t="s">
        <v>158</v>
      </c>
    </row>
    <row r="22" spans="4:5" ht="12.75" thickBot="1" x14ac:dyDescent="0.25">
      <c r="D22" s="100" t="s">
        <v>116</v>
      </c>
      <c r="E22" s="270" t="s">
        <v>159</v>
      </c>
    </row>
    <row r="23" spans="4:5" x14ac:dyDescent="0.2">
      <c r="D23" s="68"/>
      <c r="E23" s="272"/>
    </row>
  </sheetData>
  <customSheetViews>
    <customSheetView guid="{FBB4AFED-AF83-40C1-AEBE-D1B361E89DDB}" showGridLines="0" showRowCol="0">
      <pageMargins left="0.7" right="0.7" top="0.75" bottom="0.75" header="0.3" footer="0.3"/>
      <pageSetup paperSize="9" orientation="landscape" r:id="rId1"/>
    </customSheetView>
    <customSheetView guid="{68EBE772-AFDA-4EA0-AE37-C31FFC283BC0}" showGridLines="0" showRowCol="0">
      <pageMargins left="0.7" right="0.7" top="0.75" bottom="0.75" header="0.3" footer="0.3"/>
      <pageSetup paperSize="9" orientation="landscape" r:id="rId2"/>
    </customSheetView>
  </customSheetViews>
  <pageMargins left="0.70866141732283472" right="0.70866141732283472" top="0.74803149606299213" bottom="0.74803149606299213" header="0.31496062992125984" footer="0.31496062992125984"/>
  <pageSetup paperSize="9" scale="79" orientation="landscape" r:id="rId3"/>
  <headerFooter>
    <oddHeader>&amp;L&amp;"Calibri"&amp;12&amp;K0000FFClassification: Limited&amp;1#</oddHeader>
  </headerFooter>
  <customProperties>
    <customPr name="_pios_i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sheetPr>
  <dimension ref="A1:J34"/>
  <sheetViews>
    <sheetView showGridLines="0" view="pageBreakPreview" zoomScaleNormal="100" zoomScaleSheetLayoutView="100" workbookViewId="0"/>
  </sheetViews>
  <sheetFormatPr defaultRowHeight="15" x14ac:dyDescent="0.25"/>
  <cols>
    <col min="1" max="1" width="2.85546875" customWidth="1"/>
    <col min="2" max="2" width="75.28515625" customWidth="1"/>
    <col min="3" max="3" width="1.7109375" style="249" customWidth="1"/>
    <col min="4" max="4" width="12" customWidth="1"/>
    <col min="5" max="5" width="1.7109375" customWidth="1"/>
    <col min="6" max="6" width="12" customWidth="1"/>
    <col min="7" max="8" width="1.7109375" customWidth="1"/>
  </cols>
  <sheetData>
    <row r="1" spans="1:10" s="4" customFormat="1" ht="15.75" x14ac:dyDescent="0.25">
      <c r="C1" s="28"/>
      <c r="D1" s="28"/>
      <c r="F1" s="28"/>
      <c r="H1" s="55"/>
    </row>
    <row r="2" spans="1:10" s="4" customFormat="1" ht="15.75" x14ac:dyDescent="0.25">
      <c r="B2" s="35" t="s">
        <v>214</v>
      </c>
      <c r="C2" s="8"/>
    </row>
    <row r="3" spans="1:10" s="4" customFormat="1" ht="15.75" x14ac:dyDescent="0.25">
      <c r="C3" s="8"/>
      <c r="D3" s="1"/>
      <c r="E3" s="2"/>
      <c r="F3" s="1"/>
      <c r="G3" s="2"/>
      <c r="H3" s="1"/>
    </row>
    <row r="4" spans="1:10" s="4" customFormat="1" ht="15.75" x14ac:dyDescent="0.25">
      <c r="B4" s="395" t="s">
        <v>262</v>
      </c>
      <c r="C4" s="395"/>
      <c r="D4" s="395"/>
      <c r="E4" s="395"/>
      <c r="F4" s="395"/>
      <c r="G4" s="395"/>
      <c r="H4" s="395"/>
    </row>
    <row r="5" spans="1:10" s="4" customFormat="1" ht="15.75" x14ac:dyDescent="0.25">
      <c r="B5" s="395"/>
      <c r="C5" s="395"/>
      <c r="D5" s="395"/>
      <c r="E5" s="395"/>
      <c r="F5" s="395"/>
      <c r="G5" s="395"/>
      <c r="H5" s="395"/>
    </row>
    <row r="6" spans="1:10" x14ac:dyDescent="0.25">
      <c r="E6" s="277"/>
    </row>
    <row r="7" spans="1:10" ht="15.75" x14ac:dyDescent="0.25">
      <c r="D7" s="250" t="s">
        <v>182</v>
      </c>
      <c r="E7" s="250"/>
      <c r="F7" s="250"/>
      <c r="G7" s="250"/>
      <c r="J7" s="250"/>
    </row>
    <row r="8" spans="1:10" ht="15.75" x14ac:dyDescent="0.25">
      <c r="D8" s="291" t="s">
        <v>248</v>
      </c>
      <c r="E8" s="388"/>
      <c r="F8" s="291" t="s">
        <v>249</v>
      </c>
      <c r="G8" s="250"/>
      <c r="J8" s="250"/>
    </row>
    <row r="9" spans="1:10" ht="15.75" x14ac:dyDescent="0.25">
      <c r="D9" s="291" t="s">
        <v>246</v>
      </c>
      <c r="E9" s="388"/>
      <c r="F9" s="291" t="s">
        <v>250</v>
      </c>
      <c r="G9" s="250"/>
    </row>
    <row r="10" spans="1:10" ht="24" x14ac:dyDescent="0.25">
      <c r="D10" s="251" t="s">
        <v>224</v>
      </c>
      <c r="F10" s="286" t="s">
        <v>195</v>
      </c>
    </row>
    <row r="11" spans="1:10" ht="15.75" thickBot="1" x14ac:dyDescent="0.3">
      <c r="B11" s="97" t="s">
        <v>275</v>
      </c>
      <c r="C11" s="252"/>
      <c r="D11" s="253"/>
      <c r="E11" s="253"/>
      <c r="F11" s="253"/>
      <c r="G11" s="253"/>
    </row>
    <row r="12" spans="1:10" ht="15.75" thickBot="1" x14ac:dyDescent="0.3">
      <c r="A12" s="287">
        <v>1</v>
      </c>
      <c r="B12" s="98" t="s">
        <v>196</v>
      </c>
      <c r="C12" s="254"/>
      <c r="D12" s="255">
        <v>8568</v>
      </c>
      <c r="E12" s="255"/>
      <c r="F12" s="255">
        <v>7964</v>
      </c>
      <c r="G12" s="255"/>
      <c r="H12" s="256"/>
    </row>
    <row r="13" spans="1:10" ht="15.75" thickBot="1" x14ac:dyDescent="0.3">
      <c r="A13" s="287">
        <v>2</v>
      </c>
      <c r="B13" s="98" t="s">
        <v>197</v>
      </c>
      <c r="C13" s="254"/>
      <c r="D13" s="255">
        <v>8303</v>
      </c>
      <c r="E13" s="255"/>
      <c r="F13" s="255">
        <v>7668.0102826050497</v>
      </c>
      <c r="G13" s="255"/>
      <c r="H13" s="256"/>
    </row>
    <row r="14" spans="1:10" ht="15.75" thickBot="1" x14ac:dyDescent="0.3">
      <c r="A14" s="287">
        <v>3</v>
      </c>
      <c r="B14" s="98" t="s">
        <v>198</v>
      </c>
      <c r="C14" s="254"/>
      <c r="D14" s="255">
        <v>10281</v>
      </c>
      <c r="E14" s="255"/>
      <c r="F14" s="255">
        <v>9748</v>
      </c>
      <c r="G14" s="255"/>
      <c r="H14" s="256"/>
    </row>
    <row r="15" spans="1:10" ht="15.75" thickBot="1" x14ac:dyDescent="0.3">
      <c r="A15" s="287">
        <v>4</v>
      </c>
      <c r="B15" s="98" t="s">
        <v>199</v>
      </c>
      <c r="C15" s="254"/>
      <c r="D15" s="255">
        <v>10016</v>
      </c>
      <c r="E15" s="255"/>
      <c r="F15" s="255">
        <v>9452.4102826050494</v>
      </c>
      <c r="G15" s="255"/>
      <c r="H15" s="256"/>
    </row>
    <row r="16" spans="1:10" ht="15.75" thickBot="1" x14ac:dyDescent="0.3">
      <c r="A16" s="287">
        <v>5</v>
      </c>
      <c r="B16" s="98" t="s">
        <v>200</v>
      </c>
      <c r="C16" s="254"/>
      <c r="D16" s="255">
        <v>13214</v>
      </c>
      <c r="E16" s="255"/>
      <c r="F16" s="255">
        <v>13118</v>
      </c>
      <c r="G16" s="255"/>
      <c r="H16" s="256"/>
    </row>
    <row r="17" spans="1:8" x14ac:dyDescent="0.25">
      <c r="A17" s="287">
        <v>6</v>
      </c>
      <c r="B17" s="257" t="s">
        <v>201</v>
      </c>
      <c r="C17" s="257"/>
      <c r="D17" s="258">
        <v>13258</v>
      </c>
      <c r="E17" s="258"/>
      <c r="F17" s="258">
        <v>12909.599511870398</v>
      </c>
      <c r="G17" s="258"/>
      <c r="H17" s="256"/>
    </row>
    <row r="18" spans="1:8" ht="15.75" thickBot="1" x14ac:dyDescent="0.3">
      <c r="A18" s="289"/>
      <c r="B18" s="97" t="s">
        <v>267</v>
      </c>
      <c r="C18" s="252"/>
      <c r="D18" s="253"/>
      <c r="E18" s="253"/>
      <c r="F18" s="253"/>
      <c r="G18" s="253"/>
    </row>
    <row r="19" spans="1:8" ht="15.75" thickBot="1" x14ac:dyDescent="0.3">
      <c r="A19" s="287">
        <v>7</v>
      </c>
      <c r="B19" s="98" t="s">
        <v>202</v>
      </c>
      <c r="C19" s="254"/>
      <c r="D19" s="255">
        <v>61632</v>
      </c>
      <c r="E19" s="255"/>
      <c r="F19" s="255">
        <v>61696.434943723347</v>
      </c>
      <c r="G19" s="255"/>
      <c r="H19" s="256"/>
    </row>
    <row r="20" spans="1:8" ht="15.75" customHeight="1" x14ac:dyDescent="0.25">
      <c r="A20" s="287">
        <v>8</v>
      </c>
      <c r="B20" s="257" t="s">
        <v>203</v>
      </c>
      <c r="C20" s="257"/>
      <c r="D20" s="258">
        <v>61818</v>
      </c>
      <c r="E20" s="258"/>
      <c r="F20" s="258">
        <v>61903.368256934882</v>
      </c>
      <c r="G20" s="258"/>
      <c r="H20" s="256"/>
    </row>
    <row r="21" spans="1:8" ht="15.75" thickBot="1" x14ac:dyDescent="0.3">
      <c r="A21" s="287"/>
      <c r="B21" s="97" t="s">
        <v>268</v>
      </c>
      <c r="C21" s="252"/>
      <c r="D21" s="253"/>
      <c r="E21" s="253"/>
      <c r="F21" s="253"/>
      <c r="G21" s="253"/>
    </row>
    <row r="22" spans="1:8" ht="15.75" thickBot="1" x14ac:dyDescent="0.3">
      <c r="A22" s="287">
        <v>9</v>
      </c>
      <c r="B22" s="98" t="s">
        <v>204</v>
      </c>
      <c r="C22" s="254"/>
      <c r="D22" s="259">
        <v>0.13901869158878505</v>
      </c>
      <c r="E22" s="259"/>
      <c r="F22" s="259">
        <v>0.12908454356846474</v>
      </c>
      <c r="G22" s="259"/>
      <c r="H22" s="260"/>
    </row>
    <row r="23" spans="1:8" ht="15.75" thickBot="1" x14ac:dyDescent="0.3">
      <c r="A23" s="287">
        <v>10</v>
      </c>
      <c r="B23" s="98" t="s">
        <v>205</v>
      </c>
      <c r="C23" s="254"/>
      <c r="D23" s="259">
        <v>0.13431363033420687</v>
      </c>
      <c r="E23" s="259"/>
      <c r="F23" s="259">
        <v>0.12387064708302074</v>
      </c>
      <c r="G23" s="259"/>
      <c r="H23" s="260"/>
    </row>
    <row r="24" spans="1:8" ht="15.75" thickBot="1" x14ac:dyDescent="0.3">
      <c r="A24" s="287">
        <v>11</v>
      </c>
      <c r="B24" s="98" t="s">
        <v>206</v>
      </c>
      <c r="C24" s="254"/>
      <c r="D24" s="259">
        <v>0.16681269470404986</v>
      </c>
      <c r="E24" s="259"/>
      <c r="F24" s="259">
        <v>0.15800051867219916</v>
      </c>
      <c r="G24" s="259"/>
      <c r="H24" s="260"/>
    </row>
    <row r="25" spans="1:8" ht="15.75" thickBot="1" x14ac:dyDescent="0.3">
      <c r="A25" s="287">
        <v>12</v>
      </c>
      <c r="B25" s="98" t="s">
        <v>207</v>
      </c>
      <c r="C25" s="254"/>
      <c r="D25" s="259">
        <v>0.16202400595295868</v>
      </c>
      <c r="E25" s="259"/>
      <c r="F25" s="259">
        <v>0.15269621910349149</v>
      </c>
      <c r="G25" s="259"/>
      <c r="H25" s="260"/>
    </row>
    <row r="26" spans="1:8" ht="15.75" thickBot="1" x14ac:dyDescent="0.3">
      <c r="A26" s="287">
        <v>13</v>
      </c>
      <c r="B26" s="98" t="s">
        <v>208</v>
      </c>
      <c r="C26" s="254"/>
      <c r="D26" s="259">
        <v>0.2144016095534787</v>
      </c>
      <c r="E26" s="259"/>
      <c r="F26" s="259">
        <v>0.2126231846473029</v>
      </c>
      <c r="G26" s="259"/>
      <c r="H26" s="260"/>
    </row>
    <row r="27" spans="1:8" x14ac:dyDescent="0.25">
      <c r="A27" s="287">
        <v>14</v>
      </c>
      <c r="B27" s="257" t="s">
        <v>209</v>
      </c>
      <c r="C27" s="257"/>
      <c r="D27" s="261">
        <v>0.21446827784787603</v>
      </c>
      <c r="E27" s="261"/>
      <c r="F27" s="261">
        <v>0.20854437933470876</v>
      </c>
      <c r="G27" s="261"/>
      <c r="H27" s="260"/>
    </row>
    <row r="28" spans="1:8" ht="15.75" thickBot="1" x14ac:dyDescent="0.3">
      <c r="B28" s="97" t="s">
        <v>269</v>
      </c>
      <c r="C28" s="252"/>
      <c r="D28" s="262"/>
      <c r="E28" s="262"/>
      <c r="F28" s="262"/>
      <c r="G28" s="262"/>
    </row>
    <row r="29" spans="1:8" ht="15.75" thickBot="1" x14ac:dyDescent="0.3">
      <c r="A29" s="287">
        <v>15</v>
      </c>
      <c r="B29" s="98" t="s">
        <v>210</v>
      </c>
      <c r="C29" s="254"/>
      <c r="D29" s="255">
        <v>282819.52116416045</v>
      </c>
      <c r="E29" s="255"/>
      <c r="F29" s="255">
        <v>286800.37968376867</v>
      </c>
      <c r="G29" s="255"/>
      <c r="H29" s="256"/>
    </row>
    <row r="30" spans="1:8" ht="15.75" thickBot="1" x14ac:dyDescent="0.3">
      <c r="A30" s="287">
        <v>16</v>
      </c>
      <c r="B30" s="98" t="s">
        <v>211</v>
      </c>
      <c r="C30" s="254"/>
      <c r="D30" s="386">
        <v>3.5598536795254321E-2</v>
      </c>
      <c r="E30" s="386"/>
      <c r="F30" s="386">
        <v>3.2998950229478956E-2</v>
      </c>
      <c r="G30" s="259"/>
      <c r="H30" s="260"/>
    </row>
    <row r="31" spans="1:8" x14ac:dyDescent="0.25">
      <c r="A31" s="287">
        <v>17</v>
      </c>
      <c r="B31" s="263" t="s">
        <v>212</v>
      </c>
      <c r="C31" s="254"/>
      <c r="D31" s="387">
        <v>3.4693829509808739E-2</v>
      </c>
      <c r="E31" s="387"/>
      <c r="F31" s="387">
        <v>3.1966665989188695E-2</v>
      </c>
      <c r="G31" s="261"/>
      <c r="H31" s="260"/>
    </row>
    <row r="33" spans="2:7" ht="15" customHeight="1" x14ac:dyDescent="0.25">
      <c r="B33" s="396" t="s">
        <v>265</v>
      </c>
      <c r="C33" s="396"/>
      <c r="D33" s="396"/>
      <c r="E33" s="396"/>
      <c r="F33" s="396"/>
      <c r="G33" s="396"/>
    </row>
    <row r="34" spans="2:7" x14ac:dyDescent="0.25">
      <c r="B34" s="396" t="s">
        <v>266</v>
      </c>
      <c r="C34" s="396"/>
      <c r="D34" s="396"/>
      <c r="E34" s="396"/>
      <c r="F34" s="396"/>
      <c r="G34" s="396"/>
    </row>
  </sheetData>
  <mergeCells count="3">
    <mergeCell ref="B4:H5"/>
    <mergeCell ref="B33:G33"/>
    <mergeCell ref="B34:G34"/>
  </mergeCells>
  <pageMargins left="0.7" right="0.7" top="0.75" bottom="0.75" header="0.3" footer="0.3"/>
  <pageSetup paperSize="9" scale="65" orientation="portrait" r:id="rId1"/>
  <headerFooter>
    <oddHeader>&amp;L&amp;"Calibri"&amp;12&amp;K0000FFClassification: Limited&amp;1#</oddHeader>
  </headerFooter>
  <colBreaks count="1" manualBreakCount="1">
    <brk id="7" max="1048575" man="1"/>
  </col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A1:I49"/>
  <sheetViews>
    <sheetView showGridLines="0" view="pageBreakPreview" zoomScaleNormal="100" zoomScaleSheetLayoutView="100" workbookViewId="0">
      <selection activeCell="A2" sqref="A2"/>
    </sheetView>
  </sheetViews>
  <sheetFormatPr defaultColWidth="12.5703125" defaultRowHeight="12" x14ac:dyDescent="0.2"/>
  <cols>
    <col min="1" max="1" width="2.85546875" style="34" customWidth="1"/>
    <col min="2" max="2" width="68.85546875" style="31" customWidth="1"/>
    <col min="3" max="4" width="13.5703125" style="31" customWidth="1"/>
    <col min="5" max="5" width="16.42578125" style="31" customWidth="1"/>
    <col min="6" max="6" width="13.5703125" style="31" customWidth="1"/>
    <col min="7" max="7" width="6.42578125" style="31" customWidth="1"/>
    <col min="8" max="16384" width="12.5703125" style="31"/>
  </cols>
  <sheetData>
    <row r="1" spans="1:9" s="4" customFormat="1" ht="7.5" customHeight="1" x14ac:dyDescent="0.25">
      <c r="C1" s="28"/>
      <c r="D1" s="28"/>
    </row>
    <row r="2" spans="1:9" s="4" customFormat="1" ht="15.75" x14ac:dyDescent="0.25">
      <c r="B2" s="35" t="s">
        <v>182</v>
      </c>
    </row>
    <row r="3" spans="1:9" s="4" customFormat="1" ht="15.75" x14ac:dyDescent="0.25">
      <c r="B3" s="35" t="s">
        <v>152</v>
      </c>
    </row>
    <row r="4" spans="1:9" s="4" customFormat="1" ht="11.25" customHeight="1" x14ac:dyDescent="0.25">
      <c r="G4" s="2"/>
    </row>
    <row r="5" spans="1:9" s="4" customFormat="1" ht="25.5" customHeight="1" x14ac:dyDescent="0.25">
      <c r="B5" s="35" t="s">
        <v>213</v>
      </c>
      <c r="G5" s="2"/>
    </row>
    <row r="6" spans="1:9" s="4" customFormat="1" ht="13.5" customHeight="1" x14ac:dyDescent="0.25">
      <c r="B6" s="397"/>
      <c r="C6" s="398"/>
      <c r="D6" s="398"/>
      <c r="E6" s="398"/>
      <c r="F6" s="398"/>
      <c r="G6" s="2"/>
    </row>
    <row r="7" spans="1:9" s="4" customFormat="1" ht="9" customHeight="1" x14ac:dyDescent="0.25">
      <c r="B7" s="35"/>
      <c r="C7" s="199"/>
      <c r="D7" s="247"/>
      <c r="E7" s="199"/>
      <c r="F7" s="2"/>
      <c r="G7" s="2"/>
    </row>
    <row r="8" spans="1:9" s="32" customFormat="1" ht="60" x14ac:dyDescent="0.2">
      <c r="A8" s="30"/>
      <c r="B8" s="53"/>
      <c r="C8" s="54" t="s">
        <v>226</v>
      </c>
      <c r="D8" s="127" t="s">
        <v>225</v>
      </c>
      <c r="E8" s="276" t="s">
        <v>227</v>
      </c>
      <c r="F8" s="127" t="s">
        <v>228</v>
      </c>
      <c r="G8" s="31"/>
    </row>
    <row r="9" spans="1:9" s="32" customFormat="1" x14ac:dyDescent="0.2">
      <c r="A9" s="30"/>
      <c r="B9" s="53"/>
      <c r="C9" s="291" t="s">
        <v>246</v>
      </c>
      <c r="D9" s="291" t="s">
        <v>247</v>
      </c>
      <c r="E9" s="291" t="s">
        <v>246</v>
      </c>
      <c r="F9" s="291" t="s">
        <v>247</v>
      </c>
      <c r="G9" s="31"/>
    </row>
    <row r="10" spans="1:9" ht="15" customHeight="1" thickBot="1" x14ac:dyDescent="0.25">
      <c r="A10" s="389">
        <v>1</v>
      </c>
      <c r="B10" s="97" t="s">
        <v>66</v>
      </c>
      <c r="C10" s="295">
        <f>SUM(C11:C16)</f>
        <v>49263.431525760003</v>
      </c>
      <c r="D10" s="47">
        <v>48749.309451769994</v>
      </c>
      <c r="E10" s="295">
        <f>C10*0.08</f>
        <v>3941.0745220608005</v>
      </c>
      <c r="F10" s="297">
        <v>3899.9447561415996</v>
      </c>
      <c r="H10" s="296"/>
    </row>
    <row r="11" spans="1:9" ht="15" customHeight="1" thickBot="1" x14ac:dyDescent="0.25">
      <c r="A11" s="389">
        <v>2</v>
      </c>
      <c r="B11" s="98" t="s">
        <v>160</v>
      </c>
      <c r="C11" s="280">
        <v>5973.7221718800001</v>
      </c>
      <c r="D11" s="84">
        <v>6815.6823389499996</v>
      </c>
      <c r="E11" s="280">
        <f t="shared" ref="E11:E44" si="0">C11*0.08</f>
        <v>477.89777375040001</v>
      </c>
      <c r="F11" s="84">
        <v>545.25458711599993</v>
      </c>
    </row>
    <row r="12" spans="1:9" ht="15" customHeight="1" thickBot="1" x14ac:dyDescent="0.25">
      <c r="A12" s="389">
        <v>3</v>
      </c>
      <c r="B12" s="98" t="s">
        <v>161</v>
      </c>
      <c r="C12" s="280">
        <v>3300.0316621799998</v>
      </c>
      <c r="D12" s="84">
        <v>3634.6063976299997</v>
      </c>
      <c r="E12" s="280">
        <f t="shared" si="0"/>
        <v>264.00253297439997</v>
      </c>
      <c r="F12" s="84">
        <v>290.76851181039996</v>
      </c>
    </row>
    <row r="13" spans="1:9" ht="15" customHeight="1" thickBot="1" x14ac:dyDescent="0.25">
      <c r="A13" s="389">
        <v>4</v>
      </c>
      <c r="B13" s="98" t="s">
        <v>162</v>
      </c>
      <c r="C13" s="280">
        <v>36799.19159427</v>
      </c>
      <c r="D13" s="84">
        <v>35753.859920080002</v>
      </c>
      <c r="E13" s="280">
        <f t="shared" si="0"/>
        <v>2943.9353275416001</v>
      </c>
      <c r="F13" s="84">
        <v>2860.3087936063998</v>
      </c>
    </row>
    <row r="14" spans="1:9" ht="15" customHeight="1" thickBot="1" x14ac:dyDescent="0.25">
      <c r="A14" s="389"/>
      <c r="B14" s="98" t="s">
        <v>259</v>
      </c>
      <c r="C14" s="280">
        <v>1762.31627994</v>
      </c>
      <c r="D14" s="84">
        <v>1728.1649004000001</v>
      </c>
      <c r="E14" s="280">
        <f t="shared" si="0"/>
        <v>140.98530239519999</v>
      </c>
      <c r="F14" s="84">
        <v>138.25319203200002</v>
      </c>
    </row>
    <row r="15" spans="1:9" ht="15" customHeight="1" thickBot="1" x14ac:dyDescent="0.25">
      <c r="A15" s="389"/>
      <c r="B15" s="98" t="s">
        <v>260</v>
      </c>
      <c r="C15" s="280">
        <v>1428.16981749</v>
      </c>
      <c r="D15" s="84">
        <v>816.99589471000002</v>
      </c>
      <c r="E15" s="280">
        <f t="shared" si="0"/>
        <v>114.25358539920001</v>
      </c>
      <c r="F15" s="84">
        <v>65.359671576799997</v>
      </c>
      <c r="H15" s="282"/>
      <c r="I15" s="282"/>
    </row>
    <row r="16" spans="1:9" ht="15" customHeight="1" thickBot="1" x14ac:dyDescent="0.25">
      <c r="A16" s="389">
        <v>5</v>
      </c>
      <c r="B16" s="98" t="s">
        <v>163</v>
      </c>
      <c r="C16" s="280">
        <v>0</v>
      </c>
      <c r="D16" s="86">
        <v>0</v>
      </c>
      <c r="E16" s="280">
        <f t="shared" si="0"/>
        <v>0</v>
      </c>
      <c r="F16" s="86">
        <v>0</v>
      </c>
      <c r="H16" s="282"/>
      <c r="I16" s="282"/>
    </row>
    <row r="17" spans="1:6" ht="15" customHeight="1" thickBot="1" x14ac:dyDescent="0.25">
      <c r="A17" s="389">
        <v>6</v>
      </c>
      <c r="B17" s="99" t="s">
        <v>67</v>
      </c>
      <c r="C17" s="280">
        <f>SUM(C18:C24)</f>
        <v>729.41939471000001</v>
      </c>
      <c r="D17" s="84">
        <v>714.34755295000002</v>
      </c>
      <c r="E17" s="280">
        <f t="shared" si="0"/>
        <v>58.353551576800001</v>
      </c>
      <c r="F17" s="84">
        <v>57.147804235999999</v>
      </c>
    </row>
    <row r="18" spans="1:6" ht="15" customHeight="1" thickBot="1" x14ac:dyDescent="0.25">
      <c r="A18" s="389">
        <v>7</v>
      </c>
      <c r="B18" s="98" t="s">
        <v>164</v>
      </c>
      <c r="C18" s="280">
        <v>612.14538633000006</v>
      </c>
      <c r="D18" s="84">
        <v>599.42457875000002</v>
      </c>
      <c r="E18" s="280">
        <f t="shared" si="0"/>
        <v>48.971630906400009</v>
      </c>
      <c r="F18" s="84">
        <v>47.953966300000005</v>
      </c>
    </row>
    <row r="19" spans="1:6" ht="15" customHeight="1" thickBot="1" x14ac:dyDescent="0.25">
      <c r="A19" s="389">
        <v>8</v>
      </c>
      <c r="B19" s="98" t="s">
        <v>165</v>
      </c>
      <c r="C19" s="280">
        <v>0</v>
      </c>
      <c r="D19" s="86">
        <v>0</v>
      </c>
      <c r="E19" s="280">
        <f t="shared" si="0"/>
        <v>0</v>
      </c>
      <c r="F19" s="84">
        <v>0</v>
      </c>
    </row>
    <row r="20" spans="1:6" ht="15" customHeight="1" thickBot="1" x14ac:dyDescent="0.25">
      <c r="A20" s="389">
        <v>9</v>
      </c>
      <c r="B20" s="98" t="s">
        <v>166</v>
      </c>
      <c r="C20" s="280">
        <v>0</v>
      </c>
      <c r="D20" s="86">
        <v>0</v>
      </c>
      <c r="E20" s="280">
        <f t="shared" si="0"/>
        <v>0</v>
      </c>
      <c r="F20" s="84">
        <v>0</v>
      </c>
    </row>
    <row r="21" spans="1:6" ht="15" customHeight="1" thickBot="1" x14ac:dyDescent="0.25">
      <c r="A21" s="389">
        <v>10</v>
      </c>
      <c r="B21" s="98" t="s">
        <v>167</v>
      </c>
      <c r="C21" s="280">
        <v>0</v>
      </c>
      <c r="D21" s="86">
        <v>0</v>
      </c>
      <c r="E21" s="280">
        <f t="shared" si="0"/>
        <v>0</v>
      </c>
      <c r="F21" s="84">
        <v>0</v>
      </c>
    </row>
    <row r="22" spans="1:6" ht="15" customHeight="1" thickBot="1" x14ac:dyDescent="0.25">
      <c r="A22" s="389"/>
      <c r="B22" s="98" t="s">
        <v>168</v>
      </c>
      <c r="C22" s="280">
        <v>0</v>
      </c>
      <c r="D22" s="86">
        <v>0</v>
      </c>
      <c r="E22" s="280">
        <f t="shared" si="0"/>
        <v>0</v>
      </c>
      <c r="F22" s="84">
        <v>0</v>
      </c>
    </row>
    <row r="23" spans="1:6" ht="24.75" thickBot="1" x14ac:dyDescent="0.25">
      <c r="A23" s="389">
        <v>11</v>
      </c>
      <c r="B23" s="98" t="s">
        <v>169</v>
      </c>
      <c r="C23" s="280">
        <v>0</v>
      </c>
      <c r="D23" s="86">
        <v>0</v>
      </c>
      <c r="E23" s="280">
        <f t="shared" si="0"/>
        <v>0</v>
      </c>
      <c r="F23" s="84">
        <v>0</v>
      </c>
    </row>
    <row r="24" spans="1:6" ht="15" customHeight="1" thickBot="1" x14ac:dyDescent="0.25">
      <c r="A24" s="389">
        <v>12</v>
      </c>
      <c r="B24" s="98" t="s">
        <v>170</v>
      </c>
      <c r="C24" s="280">
        <v>117.27400838</v>
      </c>
      <c r="D24" s="86">
        <v>114.9229742</v>
      </c>
      <c r="E24" s="280">
        <f t="shared" si="0"/>
        <v>9.3819206703999996</v>
      </c>
      <c r="F24" s="84">
        <v>9.1938379360000013</v>
      </c>
    </row>
    <row r="25" spans="1:6" ht="15" customHeight="1" thickBot="1" x14ac:dyDescent="0.25">
      <c r="A25" s="389">
        <v>13</v>
      </c>
      <c r="B25" s="99" t="s">
        <v>68</v>
      </c>
      <c r="C25" s="280">
        <v>0</v>
      </c>
      <c r="D25" s="86">
        <v>0</v>
      </c>
      <c r="E25" s="280">
        <f t="shared" si="0"/>
        <v>0</v>
      </c>
      <c r="F25" s="84">
        <v>0</v>
      </c>
    </row>
    <row r="26" spans="1:6" ht="15" customHeight="1" thickBot="1" x14ac:dyDescent="0.25">
      <c r="A26" s="389">
        <v>14</v>
      </c>
      <c r="B26" s="99" t="s">
        <v>153</v>
      </c>
      <c r="C26" s="280">
        <v>300.37562118</v>
      </c>
      <c r="D26" s="86">
        <v>276.08041514000001</v>
      </c>
      <c r="E26" s="280">
        <f t="shared" si="0"/>
        <v>24.030049694399999</v>
      </c>
      <c r="F26" s="84">
        <v>22.086433211199999</v>
      </c>
    </row>
    <row r="27" spans="1:6" ht="15" customHeight="1" thickBot="1" x14ac:dyDescent="0.25">
      <c r="A27" s="389">
        <v>15</v>
      </c>
      <c r="B27" s="98" t="s">
        <v>171</v>
      </c>
      <c r="C27" s="280">
        <v>0</v>
      </c>
      <c r="D27" s="86">
        <v>0</v>
      </c>
      <c r="E27" s="280">
        <f t="shared" si="0"/>
        <v>0</v>
      </c>
      <c r="F27" s="84">
        <v>0</v>
      </c>
    </row>
    <row r="28" spans="1:6" ht="15" customHeight="1" thickBot="1" x14ac:dyDescent="0.25">
      <c r="A28" s="389">
        <v>16</v>
      </c>
      <c r="B28" s="98" t="s">
        <v>172</v>
      </c>
      <c r="C28" s="280">
        <v>0</v>
      </c>
      <c r="D28" s="86">
        <v>0</v>
      </c>
      <c r="E28" s="280">
        <f t="shared" si="0"/>
        <v>0</v>
      </c>
      <c r="F28" s="84">
        <v>0</v>
      </c>
    </row>
    <row r="29" spans="1:6" ht="15" customHeight="1" thickBot="1" x14ac:dyDescent="0.25">
      <c r="A29" s="389">
        <v>17</v>
      </c>
      <c r="B29" s="98" t="s">
        <v>173</v>
      </c>
      <c r="C29" s="280">
        <v>222.98109568999999</v>
      </c>
      <c r="D29" s="86">
        <v>276.08041514827005</v>
      </c>
      <c r="E29" s="280">
        <f t="shared" si="0"/>
        <v>17.838487655199998</v>
      </c>
      <c r="F29" s="84">
        <v>22.086433211861603</v>
      </c>
    </row>
    <row r="30" spans="1:6" ht="15" customHeight="1" thickBot="1" x14ac:dyDescent="0.25">
      <c r="A30" s="389">
        <v>18</v>
      </c>
      <c r="B30" s="98" t="s">
        <v>160</v>
      </c>
      <c r="C30" s="280">
        <v>0</v>
      </c>
      <c r="D30" s="86">
        <v>0</v>
      </c>
      <c r="E30" s="280">
        <f t="shared" si="0"/>
        <v>0</v>
      </c>
      <c r="F30" s="84">
        <v>0</v>
      </c>
    </row>
    <row r="31" spans="1:6" ht="15" customHeight="1" thickBot="1" x14ac:dyDescent="0.25">
      <c r="A31" s="389"/>
      <c r="B31" s="98" t="s">
        <v>263</v>
      </c>
      <c r="C31" s="280">
        <v>0</v>
      </c>
      <c r="D31" s="288"/>
      <c r="E31" s="280">
        <f t="shared" si="0"/>
        <v>0</v>
      </c>
      <c r="F31" s="288"/>
    </row>
    <row r="32" spans="1:6" ht="15" customHeight="1" thickBot="1" x14ac:dyDescent="0.25">
      <c r="A32" s="389"/>
      <c r="B32" s="98" t="s">
        <v>264</v>
      </c>
      <c r="C32" s="280">
        <v>0</v>
      </c>
      <c r="D32" s="288"/>
      <c r="E32" s="280">
        <f t="shared" si="0"/>
        <v>0</v>
      </c>
      <c r="F32" s="288"/>
    </row>
    <row r="33" spans="1:6" ht="15" customHeight="1" thickBot="1" x14ac:dyDescent="0.25">
      <c r="A33" s="389"/>
      <c r="B33" s="98" t="s">
        <v>270</v>
      </c>
      <c r="C33" s="280">
        <v>77.394525490000007</v>
      </c>
      <c r="D33" s="288"/>
      <c r="E33" s="280">
        <f t="shared" si="0"/>
        <v>6.1915620392000008</v>
      </c>
      <c r="F33" s="288"/>
    </row>
    <row r="34" spans="1:6" ht="15" customHeight="1" thickBot="1" x14ac:dyDescent="0.25">
      <c r="A34" s="389">
        <v>19</v>
      </c>
      <c r="B34" s="99" t="s">
        <v>69</v>
      </c>
      <c r="C34" s="280">
        <v>616</v>
      </c>
      <c r="D34" s="86">
        <v>1235.207811815</v>
      </c>
      <c r="E34" s="280">
        <f t="shared" si="0"/>
        <v>49.28</v>
      </c>
      <c r="F34" s="84">
        <v>98.816624945200005</v>
      </c>
    </row>
    <row r="35" spans="1:6" ht="15" customHeight="1" thickBot="1" x14ac:dyDescent="0.25">
      <c r="A35" s="389">
        <v>20</v>
      </c>
      <c r="B35" s="98" t="s">
        <v>160</v>
      </c>
      <c r="C35" s="280">
        <v>535</v>
      </c>
      <c r="D35" s="86">
        <v>1029.5988268150002</v>
      </c>
      <c r="E35" s="280">
        <f t="shared" si="0"/>
        <v>42.800000000000004</v>
      </c>
      <c r="F35" s="84">
        <v>82.36790614520001</v>
      </c>
    </row>
    <row r="36" spans="1:6" ht="15" customHeight="1" thickBot="1" x14ac:dyDescent="0.25">
      <c r="A36" s="389">
        <v>21</v>
      </c>
      <c r="B36" s="98" t="s">
        <v>174</v>
      </c>
      <c r="C36" s="280">
        <v>81</v>
      </c>
      <c r="D36" s="86">
        <v>205.60898499999999</v>
      </c>
      <c r="E36" s="280">
        <f t="shared" si="0"/>
        <v>6.48</v>
      </c>
      <c r="F36" s="84">
        <v>16.448718800000002</v>
      </c>
    </row>
    <row r="37" spans="1:6" ht="15" customHeight="1" thickBot="1" x14ac:dyDescent="0.25">
      <c r="A37" s="389">
        <v>22</v>
      </c>
      <c r="B37" s="125" t="s">
        <v>70</v>
      </c>
      <c r="C37" s="280">
        <v>0</v>
      </c>
      <c r="D37" s="86">
        <v>0</v>
      </c>
      <c r="E37" s="280">
        <f t="shared" si="0"/>
        <v>0</v>
      </c>
      <c r="F37" s="84">
        <v>0</v>
      </c>
    </row>
    <row r="38" spans="1:6" ht="15" customHeight="1" thickBot="1" x14ac:dyDescent="0.25">
      <c r="A38" s="389">
        <v>23</v>
      </c>
      <c r="B38" s="99" t="s">
        <v>71</v>
      </c>
      <c r="C38" s="280">
        <f>SUM(C39:C41)</f>
        <v>10232.310129599664</v>
      </c>
      <c r="D38" s="86">
        <v>10232.310129599664</v>
      </c>
      <c r="E38" s="280">
        <f t="shared" si="0"/>
        <v>818.58481036797309</v>
      </c>
      <c r="F38" s="84">
        <v>819</v>
      </c>
    </row>
    <row r="39" spans="1:6" ht="15" customHeight="1" thickBot="1" x14ac:dyDescent="0.25">
      <c r="A39" s="389">
        <v>24</v>
      </c>
      <c r="B39" s="98" t="s">
        <v>175</v>
      </c>
      <c r="C39" s="280">
        <v>0</v>
      </c>
      <c r="D39" s="86">
        <v>0</v>
      </c>
      <c r="E39" s="280">
        <f t="shared" si="0"/>
        <v>0</v>
      </c>
      <c r="F39" s="84">
        <v>0</v>
      </c>
    </row>
    <row r="40" spans="1:6" ht="15" customHeight="1" thickBot="1" x14ac:dyDescent="0.25">
      <c r="A40" s="389">
        <v>25</v>
      </c>
      <c r="B40" s="98" t="s">
        <v>176</v>
      </c>
      <c r="C40" s="280">
        <v>10232.310129599664</v>
      </c>
      <c r="D40" s="86">
        <v>10232.310129599664</v>
      </c>
      <c r="E40" s="280">
        <f t="shared" si="0"/>
        <v>818.58481036797309</v>
      </c>
      <c r="F40" s="84">
        <v>819</v>
      </c>
    </row>
    <row r="41" spans="1:6" ht="15" customHeight="1" thickBot="1" x14ac:dyDescent="0.25">
      <c r="A41" s="389">
        <v>26</v>
      </c>
      <c r="B41" s="98" t="s">
        <v>177</v>
      </c>
      <c r="C41" s="280">
        <v>0</v>
      </c>
      <c r="D41" s="84">
        <v>0</v>
      </c>
      <c r="E41" s="280">
        <f t="shared" si="0"/>
        <v>0</v>
      </c>
      <c r="F41" s="84">
        <v>0</v>
      </c>
    </row>
    <row r="42" spans="1:6" ht="29.25" customHeight="1" thickBot="1" x14ac:dyDescent="0.25">
      <c r="A42" s="389">
        <v>27</v>
      </c>
      <c r="B42" s="125" t="s">
        <v>72</v>
      </c>
      <c r="C42" s="283">
        <v>491.29553473658598</v>
      </c>
      <c r="D42" s="84">
        <v>489.17958244869101</v>
      </c>
      <c r="E42" s="283">
        <f t="shared" si="0"/>
        <v>39.303642778926879</v>
      </c>
      <c r="F42" s="84">
        <v>39</v>
      </c>
    </row>
    <row r="43" spans="1:6" ht="15" customHeight="1" x14ac:dyDescent="0.2">
      <c r="A43" s="389">
        <v>28</v>
      </c>
      <c r="B43" s="126" t="s">
        <v>73</v>
      </c>
      <c r="C43" s="52">
        <v>0</v>
      </c>
      <c r="D43" s="89">
        <v>0</v>
      </c>
      <c r="E43" s="52">
        <f t="shared" si="0"/>
        <v>0</v>
      </c>
      <c r="F43" s="89">
        <v>0</v>
      </c>
    </row>
    <row r="44" spans="1:6" ht="15" customHeight="1" thickBot="1" x14ac:dyDescent="0.25">
      <c r="A44" s="389">
        <v>29</v>
      </c>
      <c r="B44" s="63" t="s">
        <v>65</v>
      </c>
      <c r="C44" s="281">
        <f>SUM(C42:C43,C38,C34,C26,C17,C10)-1</f>
        <v>61631.832205986255</v>
      </c>
      <c r="D44" s="121">
        <v>61696.434943723347</v>
      </c>
      <c r="E44" s="281">
        <f t="shared" si="0"/>
        <v>4930.5465764789005</v>
      </c>
      <c r="F44" s="121">
        <v>4935.7147954978682</v>
      </c>
    </row>
    <row r="45" spans="1:6" ht="15" customHeight="1" thickTop="1" x14ac:dyDescent="0.2">
      <c r="A45" s="33"/>
      <c r="C45" s="274"/>
      <c r="D45" s="29"/>
      <c r="E45" s="29"/>
      <c r="F45" s="248"/>
    </row>
    <row r="46" spans="1:6" s="32" customFormat="1" ht="12.95" customHeight="1" x14ac:dyDescent="0.2">
      <c r="A46" s="294">
        <v>1</v>
      </c>
      <c r="B46" s="399" t="s">
        <v>274</v>
      </c>
      <c r="C46" s="399"/>
      <c r="D46" s="399"/>
    </row>
    <row r="47" spans="1:6" ht="15" customHeight="1" x14ac:dyDescent="0.2">
      <c r="A47" s="294">
        <v>2</v>
      </c>
      <c r="B47" s="399" t="s">
        <v>258</v>
      </c>
      <c r="C47" s="399"/>
      <c r="D47" s="399"/>
    </row>
    <row r="48" spans="1:6" ht="15" customHeight="1" x14ac:dyDescent="0.2">
      <c r="C48" s="124"/>
    </row>
    <row r="49" ht="15" customHeight="1" x14ac:dyDescent="0.2"/>
  </sheetData>
  <customSheetViews>
    <customSheetView guid="{FBB4AFED-AF83-40C1-AEBE-D1B361E89DDB}" showGridLines="0" fitToPage="1" topLeftCell="A39">
      <selection activeCell="E39" sqref="E39"/>
      <pageMargins left="0.7" right="0.7" top="0.75" bottom="0.75" header="0.3" footer="0.3"/>
      <pageSetup paperSize="9" scale="70" fitToHeight="0" orientation="portrait" horizontalDpi="300" verticalDpi="300" r:id="rId1"/>
      <headerFooter differentOddEven="1">
        <oddHeader xml:space="preserve">&amp;C </oddHeader>
        <oddFooter xml:space="preserve">&amp;C </oddFooter>
        <evenHeader xml:space="preserve">&amp;C </evenHeader>
        <evenFooter xml:space="preserve">&amp;C </evenFooter>
      </headerFooter>
    </customSheetView>
    <customSheetView guid="{68EBE772-AFDA-4EA0-AE37-C31FFC283BC0}" showGridLines="0" fitToPage="1" topLeftCell="A7">
      <selection activeCell="D26" sqref="D26"/>
      <pageMargins left="0.7" right="0.7" top="0.75" bottom="0.75" header="0.3" footer="0.3"/>
      <pageSetup paperSize="9" scale="70" fitToHeight="0" orientation="portrait" horizontalDpi="300" verticalDpi="300" r:id="rId2"/>
      <headerFooter differentOddEven="1">
        <oddHeader xml:space="preserve">&amp;C </oddHeader>
        <oddFooter xml:space="preserve">&amp;C </oddFooter>
        <evenHeader xml:space="preserve">&amp;C </evenHeader>
        <evenFooter xml:space="preserve">&amp;C </evenFooter>
      </headerFooter>
    </customSheetView>
  </customSheetViews>
  <mergeCells count="3">
    <mergeCell ref="B6:F6"/>
    <mergeCell ref="B46:D46"/>
    <mergeCell ref="B47:D47"/>
  </mergeCells>
  <pageMargins left="0.70866141732283472" right="0.70866141732283472" top="0.74803149606299213" bottom="0.74803149606299213" header="0.31496062992125984" footer="0.31496062992125984"/>
  <pageSetup paperSize="9" scale="67" orientation="portrait" r:id="rId3"/>
  <headerFooter>
    <oddHeader>&amp;L&amp;"Calibri"&amp;12&amp;K0000FFClassification: Limited&amp;1#</oddHeader>
  </headerFooter>
  <customProperties>
    <customPr name="_pios_id" r:id="rId4"/>
  </customPropertie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A1:O76"/>
  <sheetViews>
    <sheetView showGridLines="0" view="pageBreakPreview" zoomScale="70" zoomScaleNormal="70" zoomScaleSheetLayoutView="70" workbookViewId="0"/>
  </sheetViews>
  <sheetFormatPr defaultRowHeight="15" x14ac:dyDescent="0.25"/>
  <cols>
    <col min="1" max="1" width="2.85546875" customWidth="1"/>
    <col min="2" max="2" width="51.5703125" customWidth="1"/>
    <col min="3" max="3" width="14.7109375" customWidth="1"/>
    <col min="4" max="7" width="13.5703125" customWidth="1"/>
    <col min="8" max="8" width="2.42578125" customWidth="1"/>
    <col min="9" max="9" width="14.7109375" customWidth="1"/>
    <col min="10" max="13" width="13.5703125" customWidth="1"/>
  </cols>
  <sheetData>
    <row r="1" spans="1:13" s="4" customFormat="1" ht="11.25" customHeight="1" x14ac:dyDescent="0.25">
      <c r="C1" s="28"/>
      <c r="D1" s="28"/>
    </row>
    <row r="2" spans="1:13" s="4" customFormat="1" ht="15.75" x14ac:dyDescent="0.25">
      <c r="B2" s="180" t="s">
        <v>182</v>
      </c>
    </row>
    <row r="3" spans="1:13" s="4" customFormat="1" ht="21.95" customHeight="1" x14ac:dyDescent="0.25">
      <c r="B3" s="35" t="s">
        <v>112</v>
      </c>
      <c r="D3" s="1"/>
      <c r="E3" s="2"/>
      <c r="F3" s="2"/>
      <c r="G3" s="2"/>
      <c r="I3" s="2"/>
    </row>
    <row r="4" spans="1:13" s="4" customFormat="1" ht="7.5" customHeight="1" x14ac:dyDescent="0.25">
      <c r="D4" s="1"/>
      <c r="E4" s="2"/>
      <c r="F4" s="2"/>
      <c r="G4" s="2" t="s">
        <v>45</v>
      </c>
      <c r="I4" s="2"/>
    </row>
    <row r="5" spans="1:13" s="4" customFormat="1" ht="21.95" customHeight="1" x14ac:dyDescent="0.25">
      <c r="B5" s="35" t="s">
        <v>240</v>
      </c>
      <c r="C5" s="102"/>
      <c r="E5" s="103"/>
      <c r="F5" s="103"/>
      <c r="G5" s="103"/>
      <c r="I5" s="2"/>
    </row>
    <row r="6" spans="1:13" s="4" customFormat="1" ht="15.75" x14ac:dyDescent="0.25">
      <c r="B6" s="404" t="s">
        <v>178</v>
      </c>
      <c r="C6" s="404"/>
      <c r="D6" s="404"/>
      <c r="E6" s="404"/>
      <c r="F6" s="404"/>
      <c r="G6" s="404"/>
      <c r="H6" s="404"/>
      <c r="I6" s="404"/>
      <c r="J6" s="404"/>
      <c r="K6" s="404"/>
      <c r="L6" s="404"/>
      <c r="M6" s="404"/>
    </row>
    <row r="7" spans="1:13" s="279" customFormat="1" ht="24.75" customHeight="1" x14ac:dyDescent="0.25">
      <c r="A7" s="278"/>
      <c r="B7" s="174"/>
      <c r="C7" s="400" t="s">
        <v>223</v>
      </c>
      <c r="D7" s="401"/>
      <c r="E7" s="401"/>
      <c r="F7" s="401"/>
      <c r="G7" s="401"/>
      <c r="I7" s="402" t="s">
        <v>232</v>
      </c>
      <c r="J7" s="403"/>
      <c r="K7" s="403"/>
      <c r="L7" s="403"/>
      <c r="M7" s="403"/>
    </row>
    <row r="8" spans="1:13" ht="66.75" customHeight="1" x14ac:dyDescent="0.25">
      <c r="A8" s="135"/>
      <c r="B8" s="154"/>
      <c r="C8" s="155" t="s">
        <v>118</v>
      </c>
      <c r="D8" s="136" t="s">
        <v>179</v>
      </c>
      <c r="E8" s="275" t="s">
        <v>192</v>
      </c>
      <c r="F8" s="156" t="s">
        <v>119</v>
      </c>
      <c r="G8" s="136" t="s">
        <v>187</v>
      </c>
      <c r="I8" s="134" t="s">
        <v>118</v>
      </c>
      <c r="J8" s="134" t="s">
        <v>229</v>
      </c>
      <c r="K8" s="134" t="s">
        <v>230</v>
      </c>
      <c r="L8" s="134" t="s">
        <v>119</v>
      </c>
      <c r="M8" s="134" t="s">
        <v>231</v>
      </c>
    </row>
    <row r="9" spans="1:13" ht="15.75" thickBot="1" x14ac:dyDescent="0.3">
      <c r="A9" s="135"/>
      <c r="B9" s="157" t="s">
        <v>74</v>
      </c>
      <c r="C9" s="158"/>
      <c r="D9" s="158"/>
      <c r="E9" s="159"/>
      <c r="F9" s="159"/>
      <c r="G9" s="158"/>
      <c r="I9" s="189"/>
      <c r="J9" s="189"/>
      <c r="K9" s="189"/>
      <c r="L9" s="189"/>
      <c r="M9" s="189"/>
    </row>
    <row r="10" spans="1:13" ht="15.75" thickBot="1" x14ac:dyDescent="0.3">
      <c r="A10" s="135"/>
      <c r="B10" s="160" t="s">
        <v>120</v>
      </c>
      <c r="C10" s="193">
        <v>0</v>
      </c>
      <c r="D10" s="193">
        <v>0</v>
      </c>
      <c r="E10" s="193">
        <v>0</v>
      </c>
      <c r="F10" s="193">
        <v>0</v>
      </c>
      <c r="G10" s="193">
        <v>0</v>
      </c>
      <c r="I10" s="189">
        <v>0</v>
      </c>
      <c r="J10" s="189">
        <v>0</v>
      </c>
      <c r="K10" s="189">
        <v>0</v>
      </c>
      <c r="L10" s="189">
        <v>0</v>
      </c>
      <c r="M10" s="189">
        <v>0</v>
      </c>
    </row>
    <row r="11" spans="1:13" ht="15.75" thickBot="1" x14ac:dyDescent="0.3">
      <c r="A11" s="135"/>
      <c r="B11" s="160" t="s">
        <v>75</v>
      </c>
      <c r="C11" s="193">
        <v>2101.6987612200001</v>
      </c>
      <c r="D11" s="193">
        <v>0</v>
      </c>
      <c r="E11" s="193">
        <v>0</v>
      </c>
      <c r="F11" s="193">
        <v>0</v>
      </c>
      <c r="G11" s="193">
        <v>0</v>
      </c>
      <c r="I11" s="189">
        <v>1034.67413463</v>
      </c>
      <c r="J11" s="189">
        <v>0</v>
      </c>
      <c r="K11" s="189">
        <v>0</v>
      </c>
      <c r="L11" s="189">
        <v>0</v>
      </c>
      <c r="M11" s="189">
        <v>0</v>
      </c>
    </row>
    <row r="12" spans="1:13" ht="15.75" thickBot="1" x14ac:dyDescent="0.3">
      <c r="A12" s="135"/>
      <c r="B12" s="160" t="s">
        <v>82</v>
      </c>
      <c r="C12" s="193">
        <v>1986.36957308</v>
      </c>
      <c r="D12" s="193">
        <v>6170.5189081499993</v>
      </c>
      <c r="E12" s="193">
        <v>6170.5189081499993</v>
      </c>
      <c r="F12" s="193">
        <v>0</v>
      </c>
      <c r="G12" s="193">
        <v>0</v>
      </c>
      <c r="I12" s="189">
        <v>1826.5467675300026</v>
      </c>
      <c r="J12" s="189">
        <v>6382.7031749999987</v>
      </c>
      <c r="K12" s="189">
        <v>6382.7031749999987</v>
      </c>
      <c r="L12" s="189">
        <v>0</v>
      </c>
      <c r="M12" s="189">
        <v>0</v>
      </c>
    </row>
    <row r="13" spans="1:13" ht="15.75" thickBot="1" x14ac:dyDescent="0.3">
      <c r="A13" s="135"/>
      <c r="B13" s="161" t="s">
        <v>121</v>
      </c>
      <c r="C13" s="193">
        <v>0</v>
      </c>
      <c r="D13" s="193">
        <v>2212.4094861200001</v>
      </c>
      <c r="E13" s="193">
        <v>2212.4094861200001</v>
      </c>
      <c r="F13" s="193">
        <v>0</v>
      </c>
      <c r="G13" s="193">
        <v>0</v>
      </c>
      <c r="I13" s="189">
        <v>0</v>
      </c>
      <c r="J13" s="189">
        <v>2137.8342050000001</v>
      </c>
      <c r="K13" s="189">
        <v>2137.8342050000001</v>
      </c>
      <c r="L13" s="189">
        <v>0</v>
      </c>
      <c r="M13" s="189">
        <v>0</v>
      </c>
    </row>
    <row r="14" spans="1:13" ht="15.75" thickBot="1" x14ac:dyDescent="0.3">
      <c r="A14" s="135"/>
      <c r="B14" s="161" t="s">
        <v>122</v>
      </c>
      <c r="C14" s="193">
        <v>556.78173593000008</v>
      </c>
      <c r="D14" s="193">
        <v>957.14920499000004</v>
      </c>
      <c r="E14" s="193">
        <v>957.14920499000004</v>
      </c>
      <c r="F14" s="193">
        <v>0</v>
      </c>
      <c r="G14" s="193">
        <v>0</v>
      </c>
      <c r="I14" s="189">
        <v>400.28922344000006</v>
      </c>
      <c r="J14" s="189">
        <v>1024.1729615300001</v>
      </c>
      <c r="K14" s="189">
        <v>1024.1729615300001</v>
      </c>
      <c r="L14" s="189">
        <v>0</v>
      </c>
      <c r="M14" s="189">
        <v>0</v>
      </c>
    </row>
    <row r="15" spans="1:13" ht="15.75" thickBot="1" x14ac:dyDescent="0.3">
      <c r="A15" s="135"/>
      <c r="B15" s="160" t="s">
        <v>106</v>
      </c>
      <c r="C15" s="193">
        <v>32456.235742289977</v>
      </c>
      <c r="D15" s="193">
        <v>242226.77857751001</v>
      </c>
      <c r="E15" s="193">
        <v>242226.77857751001</v>
      </c>
      <c r="F15" s="193">
        <v>0</v>
      </c>
      <c r="G15" s="193">
        <v>0</v>
      </c>
      <c r="I15" s="189">
        <v>31717.530548519957</v>
      </c>
      <c r="J15" s="189">
        <v>248285.25944014001</v>
      </c>
      <c r="K15" s="189">
        <v>248285.25944014001</v>
      </c>
      <c r="L15" s="189">
        <v>0</v>
      </c>
      <c r="M15" s="189">
        <v>0</v>
      </c>
    </row>
    <row r="16" spans="1:13" ht="15.75" thickBot="1" x14ac:dyDescent="0.3">
      <c r="A16" s="135"/>
      <c r="B16" s="161" t="s">
        <v>123</v>
      </c>
      <c r="C16" s="193">
        <v>0</v>
      </c>
      <c r="D16" s="193">
        <v>242226.77857751001</v>
      </c>
      <c r="E16" s="193">
        <v>242226.77857751001</v>
      </c>
      <c r="F16" s="193">
        <v>0</v>
      </c>
      <c r="G16" s="193">
        <v>0</v>
      </c>
      <c r="I16" s="189">
        <v>0</v>
      </c>
      <c r="J16" s="189">
        <v>248285.25944014001</v>
      </c>
      <c r="K16" s="189">
        <v>248285.25944014001</v>
      </c>
      <c r="L16" s="189">
        <v>0</v>
      </c>
      <c r="M16" s="189">
        <v>0</v>
      </c>
    </row>
    <row r="17" spans="1:13" ht="15.75" thickBot="1" x14ac:dyDescent="0.3">
      <c r="A17" s="135"/>
      <c r="B17" s="162" t="s">
        <v>124</v>
      </c>
      <c r="C17" s="193">
        <v>0</v>
      </c>
      <c r="D17" s="193">
        <v>0</v>
      </c>
      <c r="E17" s="193">
        <v>0</v>
      </c>
      <c r="F17" s="193">
        <v>0</v>
      </c>
      <c r="G17" s="193">
        <v>0</v>
      </c>
      <c r="I17" s="189">
        <v>0</v>
      </c>
      <c r="J17" s="189">
        <v>0</v>
      </c>
      <c r="K17" s="189">
        <v>0</v>
      </c>
      <c r="L17" s="189">
        <v>0</v>
      </c>
      <c r="M17" s="189">
        <v>0</v>
      </c>
    </row>
    <row r="18" spans="1:13" ht="15.75" thickBot="1" x14ac:dyDescent="0.3">
      <c r="A18" s="135"/>
      <c r="B18" s="162" t="s">
        <v>125</v>
      </c>
      <c r="C18" s="193">
        <v>0</v>
      </c>
      <c r="D18" s="193">
        <v>242226.77857751001</v>
      </c>
      <c r="E18" s="193">
        <v>242226.77857751001</v>
      </c>
      <c r="F18" s="193">
        <v>0</v>
      </c>
      <c r="G18" s="193">
        <v>0</v>
      </c>
      <c r="I18" s="189">
        <v>0</v>
      </c>
      <c r="J18" s="189">
        <v>248285.25944014001</v>
      </c>
      <c r="K18" s="189">
        <v>248285.25944014001</v>
      </c>
      <c r="L18" s="189">
        <v>0</v>
      </c>
      <c r="M18" s="189">
        <v>0</v>
      </c>
    </row>
    <row r="19" spans="1:13" ht="15.75" thickBot="1" x14ac:dyDescent="0.3">
      <c r="A19" s="135"/>
      <c r="B19" s="161" t="s">
        <v>126</v>
      </c>
      <c r="C19" s="193">
        <v>28735.976882580002</v>
      </c>
      <c r="D19" s="193">
        <v>0</v>
      </c>
      <c r="E19" s="193">
        <v>0</v>
      </c>
      <c r="F19" s="193">
        <v>0</v>
      </c>
      <c r="G19" s="193">
        <v>0</v>
      </c>
      <c r="I19" s="189">
        <v>28235.186603529997</v>
      </c>
      <c r="J19" s="189">
        <v>0</v>
      </c>
      <c r="K19" s="189">
        <v>0</v>
      </c>
      <c r="L19" s="189">
        <v>0</v>
      </c>
      <c r="M19" s="189">
        <v>0</v>
      </c>
    </row>
    <row r="20" spans="1:13" ht="15.75" thickBot="1" x14ac:dyDescent="0.3">
      <c r="A20" s="135"/>
      <c r="B20" s="161" t="s">
        <v>127</v>
      </c>
      <c r="C20" s="193">
        <v>3720.2588597000004</v>
      </c>
      <c r="D20" s="193">
        <v>0</v>
      </c>
      <c r="E20" s="193">
        <v>0</v>
      </c>
      <c r="F20" s="193">
        <v>0</v>
      </c>
      <c r="G20" s="193">
        <v>0</v>
      </c>
      <c r="I20" s="189">
        <v>3482.3439450100004</v>
      </c>
      <c r="J20" s="189">
        <v>0</v>
      </c>
      <c r="K20" s="189">
        <v>0</v>
      </c>
      <c r="L20" s="189">
        <v>0</v>
      </c>
      <c r="M20" s="189">
        <v>0</v>
      </c>
    </row>
    <row r="21" spans="1:13" ht="15.75" thickBot="1" x14ac:dyDescent="0.3">
      <c r="A21" s="135"/>
      <c r="B21" s="162" t="s">
        <v>124</v>
      </c>
      <c r="C21" s="193">
        <v>0</v>
      </c>
      <c r="D21" s="193">
        <v>0</v>
      </c>
      <c r="E21" s="193">
        <v>0</v>
      </c>
      <c r="F21" s="193">
        <v>0</v>
      </c>
      <c r="G21" s="193">
        <v>0</v>
      </c>
      <c r="I21" s="189">
        <v>0</v>
      </c>
      <c r="J21" s="189">
        <v>0</v>
      </c>
      <c r="K21" s="189">
        <v>0</v>
      </c>
      <c r="L21" s="189">
        <v>0</v>
      </c>
      <c r="M21" s="189">
        <v>0</v>
      </c>
    </row>
    <row r="22" spans="1:13" ht="15.75" thickBot="1" x14ac:dyDescent="0.3">
      <c r="A22" s="135"/>
      <c r="B22" s="162" t="s">
        <v>125</v>
      </c>
      <c r="C22" s="193">
        <v>3720.2588597000004</v>
      </c>
      <c r="D22" s="193">
        <v>0</v>
      </c>
      <c r="E22" s="193">
        <v>0</v>
      </c>
      <c r="F22" s="193">
        <v>0</v>
      </c>
      <c r="G22" s="193">
        <v>0</v>
      </c>
      <c r="I22" s="189">
        <v>3482.3439450100004</v>
      </c>
      <c r="J22" s="189">
        <v>0</v>
      </c>
      <c r="K22" s="189">
        <v>0</v>
      </c>
      <c r="L22" s="189">
        <v>0</v>
      </c>
      <c r="M22" s="189">
        <v>0</v>
      </c>
    </row>
    <row r="23" spans="1:13" ht="20.25" customHeight="1" thickBot="1" x14ac:dyDescent="0.3">
      <c r="A23" s="135"/>
      <c r="B23" s="160" t="s">
        <v>128</v>
      </c>
      <c r="C23" s="193">
        <v>0</v>
      </c>
      <c r="D23" s="193">
        <v>0</v>
      </c>
      <c r="E23" s="193">
        <v>0</v>
      </c>
      <c r="F23" s="193">
        <v>0</v>
      </c>
      <c r="G23" s="193">
        <v>0</v>
      </c>
      <c r="I23" s="189">
        <v>0</v>
      </c>
      <c r="J23" s="189">
        <v>0</v>
      </c>
      <c r="K23" s="189">
        <v>0</v>
      </c>
      <c r="L23" s="189">
        <v>0</v>
      </c>
      <c r="M23" s="189">
        <v>0</v>
      </c>
    </row>
    <row r="24" spans="1:13" x14ac:dyDescent="0.25">
      <c r="A24" s="135"/>
      <c r="B24" s="163" t="s">
        <v>76</v>
      </c>
      <c r="C24" s="195">
        <v>3688.9563474000001</v>
      </c>
      <c r="D24" s="230">
        <v>0</v>
      </c>
      <c r="E24" s="230">
        <v>0</v>
      </c>
      <c r="F24" s="230">
        <v>0</v>
      </c>
      <c r="G24" s="230">
        <v>0</v>
      </c>
      <c r="I24" s="190">
        <v>3276.3938263899995</v>
      </c>
      <c r="J24" s="190">
        <v>0</v>
      </c>
      <c r="K24" s="190">
        <v>0</v>
      </c>
      <c r="L24" s="190">
        <v>0</v>
      </c>
      <c r="M24" s="190">
        <v>0</v>
      </c>
    </row>
    <row r="25" spans="1:13" ht="15.75" thickBot="1" x14ac:dyDescent="0.3">
      <c r="A25" s="135"/>
      <c r="B25" s="164" t="s">
        <v>129</v>
      </c>
      <c r="C25" s="232">
        <v>40233.260423989981</v>
      </c>
      <c r="D25" s="232">
        <v>248397.29748566</v>
      </c>
      <c r="E25" s="232">
        <v>248397.29748566</v>
      </c>
      <c r="F25" s="233">
        <v>0</v>
      </c>
      <c r="G25" s="233">
        <v>0</v>
      </c>
      <c r="I25" s="243">
        <v>37855.145277069962</v>
      </c>
      <c r="J25" s="243">
        <v>254667.96261514002</v>
      </c>
      <c r="K25" s="243">
        <v>254667.96261514002</v>
      </c>
      <c r="L25" s="243">
        <v>0</v>
      </c>
      <c r="M25" s="243">
        <v>0</v>
      </c>
    </row>
    <row r="26" spans="1:13" ht="15.75" thickBot="1" x14ac:dyDescent="0.3">
      <c r="A26" s="135"/>
      <c r="B26" s="169" t="s">
        <v>77</v>
      </c>
      <c r="C26" s="231"/>
      <c r="D26" s="231"/>
      <c r="E26" s="231"/>
      <c r="F26" s="194"/>
      <c r="G26" s="194"/>
      <c r="I26" s="189"/>
      <c r="J26" s="189"/>
      <c r="K26" s="189"/>
      <c r="L26" s="189"/>
      <c r="M26" s="189"/>
    </row>
    <row r="27" spans="1:13" ht="15.75" thickBot="1" x14ac:dyDescent="0.3">
      <c r="A27" s="135"/>
      <c r="B27" s="170" t="s">
        <v>120</v>
      </c>
      <c r="C27" s="193">
        <v>123.3711302</v>
      </c>
      <c r="D27" s="193">
        <v>0</v>
      </c>
      <c r="E27" s="193">
        <v>0</v>
      </c>
      <c r="F27" s="193">
        <v>0</v>
      </c>
      <c r="G27" s="193">
        <v>0</v>
      </c>
      <c r="I27" s="189">
        <v>179.36644941</v>
      </c>
      <c r="J27" s="189">
        <v>0</v>
      </c>
      <c r="K27" s="189">
        <v>0</v>
      </c>
      <c r="L27" s="189">
        <v>0</v>
      </c>
      <c r="M27" s="189">
        <v>0</v>
      </c>
    </row>
    <row r="28" spans="1:13" ht="15.75" thickBot="1" x14ac:dyDescent="0.3">
      <c r="A28" s="135"/>
      <c r="B28" s="165" t="s">
        <v>78</v>
      </c>
      <c r="C28" s="193">
        <v>0</v>
      </c>
      <c r="D28" s="193">
        <v>0</v>
      </c>
      <c r="E28" s="193">
        <v>0</v>
      </c>
      <c r="F28" s="193">
        <v>0</v>
      </c>
      <c r="G28" s="193">
        <v>0</v>
      </c>
      <c r="I28" s="189">
        <v>5.1861902100000004</v>
      </c>
      <c r="J28" s="189">
        <v>0</v>
      </c>
      <c r="K28" s="189">
        <v>0</v>
      </c>
      <c r="L28" s="189">
        <v>0</v>
      </c>
      <c r="M28" s="189">
        <v>0</v>
      </c>
    </row>
    <row r="29" spans="1:13" ht="15.75" thickBot="1" x14ac:dyDescent="0.3">
      <c r="A29" s="135"/>
      <c r="B29" s="165" t="s">
        <v>79</v>
      </c>
      <c r="C29" s="193">
        <v>1.1701000100000001</v>
      </c>
      <c r="D29" s="193">
        <v>0</v>
      </c>
      <c r="E29" s="193">
        <v>0</v>
      </c>
      <c r="F29" s="193">
        <v>0</v>
      </c>
      <c r="G29" s="193">
        <v>0</v>
      </c>
      <c r="I29" s="189">
        <v>41.1946017</v>
      </c>
      <c r="J29" s="189">
        <v>0</v>
      </c>
      <c r="K29" s="189">
        <v>0</v>
      </c>
      <c r="L29" s="189">
        <v>0</v>
      </c>
      <c r="M29" s="189">
        <v>0</v>
      </c>
    </row>
    <row r="30" spans="1:13" ht="15.75" thickBot="1" x14ac:dyDescent="0.3">
      <c r="A30" s="135"/>
      <c r="B30" s="165" t="s">
        <v>80</v>
      </c>
      <c r="C30" s="193">
        <v>0</v>
      </c>
      <c r="D30" s="193">
        <v>0</v>
      </c>
      <c r="E30" s="193">
        <v>0</v>
      </c>
      <c r="F30" s="193">
        <v>0</v>
      </c>
      <c r="G30" s="193">
        <v>0</v>
      </c>
      <c r="I30" s="189">
        <v>0</v>
      </c>
      <c r="J30" s="189">
        <v>0</v>
      </c>
      <c r="K30" s="189">
        <v>0</v>
      </c>
      <c r="L30" s="189">
        <v>0</v>
      </c>
      <c r="M30" s="189">
        <v>0</v>
      </c>
    </row>
    <row r="31" spans="1:13" ht="15.75" thickBot="1" x14ac:dyDescent="0.3">
      <c r="A31" s="135"/>
      <c r="B31" s="165" t="s">
        <v>81</v>
      </c>
      <c r="C31" s="193">
        <v>0</v>
      </c>
      <c r="D31" s="193">
        <v>0</v>
      </c>
      <c r="E31" s="193">
        <v>0</v>
      </c>
      <c r="F31" s="193">
        <v>0</v>
      </c>
      <c r="G31" s="193">
        <v>0</v>
      </c>
      <c r="I31" s="189">
        <v>0</v>
      </c>
      <c r="J31" s="189">
        <v>0</v>
      </c>
      <c r="K31" s="189">
        <v>0</v>
      </c>
      <c r="L31" s="189">
        <v>0</v>
      </c>
      <c r="M31" s="189">
        <v>0</v>
      </c>
    </row>
    <row r="32" spans="1:13" ht="15.75" thickBot="1" x14ac:dyDescent="0.3">
      <c r="A32" s="135"/>
      <c r="B32" s="165" t="s">
        <v>75</v>
      </c>
      <c r="C32" s="193">
        <v>64101.865444479998</v>
      </c>
      <c r="D32" s="193">
        <v>0</v>
      </c>
      <c r="E32" s="193">
        <v>0</v>
      </c>
      <c r="F32" s="193">
        <v>0</v>
      </c>
      <c r="G32" s="193">
        <v>0</v>
      </c>
      <c r="I32" s="189">
        <v>52216.629166669998</v>
      </c>
      <c r="J32" s="189">
        <v>0</v>
      </c>
      <c r="K32" s="189">
        <v>0</v>
      </c>
      <c r="L32" s="189">
        <v>0</v>
      </c>
      <c r="M32" s="189">
        <v>0</v>
      </c>
    </row>
    <row r="33" spans="1:15" ht="15.75" thickBot="1" x14ac:dyDescent="0.3">
      <c r="A33" s="135"/>
      <c r="B33" s="165" t="s">
        <v>82</v>
      </c>
      <c r="C33" s="193">
        <v>8682.9721469399992</v>
      </c>
      <c r="D33" s="193">
        <v>376.22628429000002</v>
      </c>
      <c r="E33" s="193">
        <v>376.22628429000002</v>
      </c>
      <c r="F33" s="193">
        <v>0</v>
      </c>
      <c r="G33" s="193">
        <v>0</v>
      </c>
      <c r="I33" s="189">
        <v>8325.3520397700013</v>
      </c>
      <c r="J33" s="189">
        <v>442.11757039999998</v>
      </c>
      <c r="K33" s="189">
        <v>442.11757039999998</v>
      </c>
      <c r="L33" s="189">
        <v>0</v>
      </c>
      <c r="M33" s="189">
        <v>0</v>
      </c>
    </row>
    <row r="34" spans="1:15" ht="15.75" thickBot="1" x14ac:dyDescent="0.3">
      <c r="A34" s="135"/>
      <c r="B34" s="165" t="s">
        <v>83</v>
      </c>
      <c r="C34" s="193">
        <v>1907.1914419700001</v>
      </c>
      <c r="D34" s="193">
        <v>32.683633180000001</v>
      </c>
      <c r="E34" s="193">
        <v>32.683633180000001</v>
      </c>
      <c r="F34" s="193">
        <v>0</v>
      </c>
      <c r="G34" s="193">
        <v>0</v>
      </c>
      <c r="I34" s="189">
        <v>2087.4460423600003</v>
      </c>
      <c r="J34" s="189">
        <v>51.965353540000002</v>
      </c>
      <c r="K34" s="189">
        <v>51.965353540000002</v>
      </c>
      <c r="L34" s="189">
        <v>0</v>
      </c>
      <c r="M34" s="189">
        <v>0</v>
      </c>
    </row>
    <row r="35" spans="1:15" ht="15.75" thickBot="1" x14ac:dyDescent="0.3">
      <c r="A35" s="135"/>
      <c r="B35" s="165" t="s">
        <v>84</v>
      </c>
      <c r="C35" s="193">
        <v>0</v>
      </c>
      <c r="D35" s="193">
        <v>2483.0548369000003</v>
      </c>
      <c r="E35" s="193">
        <v>2483.0548369000003</v>
      </c>
      <c r="F35" s="193">
        <v>0</v>
      </c>
      <c r="G35" s="193">
        <v>0</v>
      </c>
      <c r="I35" s="189">
        <v>0</v>
      </c>
      <c r="J35" s="189">
        <v>2803.85000562</v>
      </c>
      <c r="K35" s="189">
        <v>2803.85000562</v>
      </c>
      <c r="L35" s="189">
        <v>0</v>
      </c>
      <c r="M35" s="189">
        <v>0</v>
      </c>
    </row>
    <row r="36" spans="1:15" ht="15.75" thickBot="1" x14ac:dyDescent="0.3">
      <c r="A36" s="135"/>
      <c r="B36" s="165" t="s">
        <v>85</v>
      </c>
      <c r="C36" s="193">
        <v>868.40943731999994</v>
      </c>
      <c r="D36" s="193">
        <v>338.34606117000004</v>
      </c>
      <c r="E36" s="193">
        <v>338.34606117000004</v>
      </c>
      <c r="F36" s="193">
        <v>0</v>
      </c>
      <c r="G36" s="193">
        <v>0</v>
      </c>
      <c r="I36" s="189">
        <v>1105.5908414200001</v>
      </c>
      <c r="J36" s="189">
        <v>372.65833850999996</v>
      </c>
      <c r="K36" s="189">
        <v>372.65833850999996</v>
      </c>
      <c r="L36" s="189">
        <v>0</v>
      </c>
      <c r="M36" s="189">
        <v>0</v>
      </c>
    </row>
    <row r="37" spans="1:15" ht="15.75" thickBot="1" x14ac:dyDescent="0.3">
      <c r="A37" s="135"/>
      <c r="B37" s="165" t="s">
        <v>130</v>
      </c>
      <c r="C37" s="193">
        <v>0</v>
      </c>
      <c r="D37" s="193">
        <v>0</v>
      </c>
      <c r="E37" s="193">
        <v>0</v>
      </c>
      <c r="F37" s="193">
        <v>0</v>
      </c>
      <c r="G37" s="193">
        <v>0</v>
      </c>
      <c r="I37" s="189">
        <v>0</v>
      </c>
      <c r="J37" s="189">
        <v>0</v>
      </c>
      <c r="K37" s="189">
        <v>0</v>
      </c>
      <c r="L37" s="189">
        <v>0</v>
      </c>
      <c r="M37" s="189">
        <v>0</v>
      </c>
    </row>
    <row r="38" spans="1:15" ht="15.75" thickBot="1" x14ac:dyDescent="0.3">
      <c r="A38" s="135"/>
      <c r="B38" s="165" t="s">
        <v>107</v>
      </c>
      <c r="C38" s="193">
        <v>0</v>
      </c>
      <c r="D38" s="193">
        <v>0</v>
      </c>
      <c r="E38" s="193">
        <v>0</v>
      </c>
      <c r="F38" s="193">
        <v>0</v>
      </c>
      <c r="G38" s="193">
        <v>0</v>
      </c>
      <c r="I38" s="189">
        <v>0</v>
      </c>
      <c r="J38" s="189">
        <v>0</v>
      </c>
      <c r="K38" s="189">
        <v>0</v>
      </c>
      <c r="L38" s="189">
        <v>0</v>
      </c>
      <c r="M38" s="189">
        <v>0</v>
      </c>
    </row>
    <row r="39" spans="1:15" ht="33.75" customHeight="1" thickBot="1" x14ac:dyDescent="0.3">
      <c r="A39" s="135"/>
      <c r="B39" s="165" t="s">
        <v>147</v>
      </c>
      <c r="C39" s="193">
        <v>0</v>
      </c>
      <c r="D39" s="193">
        <v>0</v>
      </c>
      <c r="E39" s="193">
        <v>0</v>
      </c>
      <c r="F39" s="193">
        <v>0</v>
      </c>
      <c r="G39" s="193">
        <v>0</v>
      </c>
      <c r="I39" s="189">
        <v>0</v>
      </c>
      <c r="J39" s="189">
        <v>0</v>
      </c>
      <c r="K39" s="189">
        <v>0</v>
      </c>
      <c r="L39" s="189">
        <v>0</v>
      </c>
      <c r="M39" s="189">
        <v>0</v>
      </c>
    </row>
    <row r="40" spans="1:15" ht="15.75" customHeight="1" thickBot="1" x14ac:dyDescent="0.3">
      <c r="A40" s="135"/>
      <c r="B40" s="165" t="s">
        <v>154</v>
      </c>
      <c r="C40" s="193">
        <v>0</v>
      </c>
      <c r="D40" s="193">
        <v>0</v>
      </c>
      <c r="E40" s="193">
        <v>0</v>
      </c>
      <c r="F40" s="193">
        <v>0</v>
      </c>
      <c r="G40" s="193">
        <v>0</v>
      </c>
      <c r="I40" s="189">
        <v>0</v>
      </c>
      <c r="J40" s="189">
        <v>0</v>
      </c>
      <c r="K40" s="189">
        <v>0</v>
      </c>
      <c r="L40" s="189">
        <v>0</v>
      </c>
      <c r="M40" s="189">
        <v>0</v>
      </c>
    </row>
    <row r="41" spans="1:15" ht="15.75" thickBot="1" x14ac:dyDescent="0.3">
      <c r="A41" s="135"/>
      <c r="B41" s="165" t="s">
        <v>108</v>
      </c>
      <c r="C41" s="193">
        <v>0</v>
      </c>
      <c r="D41" s="193">
        <v>0</v>
      </c>
      <c r="E41" s="193">
        <v>0</v>
      </c>
      <c r="F41" s="193">
        <v>0</v>
      </c>
      <c r="G41" s="193">
        <v>0</v>
      </c>
      <c r="I41" s="189">
        <v>0</v>
      </c>
      <c r="J41" s="189">
        <v>0</v>
      </c>
      <c r="K41" s="189">
        <v>0</v>
      </c>
      <c r="L41" s="189">
        <v>0</v>
      </c>
      <c r="M41" s="189">
        <v>0</v>
      </c>
    </row>
    <row r="42" spans="1:15" x14ac:dyDescent="0.25">
      <c r="A42" s="135"/>
      <c r="B42" s="166" t="s">
        <v>149</v>
      </c>
      <c r="C42" s="195">
        <v>514.09733572000005</v>
      </c>
      <c r="D42" s="230">
        <v>0</v>
      </c>
      <c r="E42" s="230">
        <v>0</v>
      </c>
      <c r="F42" s="230">
        <v>0</v>
      </c>
      <c r="G42" s="230">
        <v>0</v>
      </c>
      <c r="I42" s="190">
        <v>685.40276010000002</v>
      </c>
      <c r="J42" s="190">
        <v>0</v>
      </c>
      <c r="K42" s="190">
        <v>0</v>
      </c>
      <c r="L42" s="190">
        <v>0</v>
      </c>
      <c r="M42" s="190">
        <v>0</v>
      </c>
    </row>
    <row r="43" spans="1:15" ht="15.75" thickBot="1" x14ac:dyDescent="0.3">
      <c r="A43" s="135"/>
      <c r="B43" s="167" t="s">
        <v>93</v>
      </c>
      <c r="C43" s="196">
        <v>76199.236054749999</v>
      </c>
      <c r="D43" s="196">
        <v>3230.4789590500004</v>
      </c>
      <c r="E43" s="196">
        <v>3230.4789590500004</v>
      </c>
      <c r="F43" s="233">
        <v>0</v>
      </c>
      <c r="G43" s="233">
        <v>0</v>
      </c>
      <c r="I43" s="243">
        <v>64646.168091600004</v>
      </c>
      <c r="J43" s="243">
        <v>3671.06152041</v>
      </c>
      <c r="K43" s="243">
        <v>3671.06152041</v>
      </c>
      <c r="L43" s="243">
        <v>0</v>
      </c>
      <c r="M43" s="243">
        <v>0</v>
      </c>
    </row>
    <row r="44" spans="1:15" ht="15.75" thickBot="1" x14ac:dyDescent="0.3">
      <c r="A44" s="135"/>
      <c r="B44" s="168" t="s">
        <v>131</v>
      </c>
      <c r="C44" s="197">
        <v>116432.49647873999</v>
      </c>
      <c r="D44" s="197">
        <v>251627.77644471001</v>
      </c>
      <c r="E44" s="197">
        <v>251627.77644471001</v>
      </c>
      <c r="F44" s="246">
        <v>0</v>
      </c>
      <c r="G44" s="246">
        <v>0</v>
      </c>
      <c r="I44" s="191">
        <v>102501.31336866997</v>
      </c>
      <c r="J44" s="191">
        <v>258339.02413555002</v>
      </c>
      <c r="K44" s="191">
        <v>258339.02413555002</v>
      </c>
      <c r="L44" s="191">
        <v>0</v>
      </c>
      <c r="M44" s="191">
        <v>0</v>
      </c>
    </row>
    <row r="45" spans="1:15" ht="16.5" thickTop="1" thickBot="1" x14ac:dyDescent="0.3">
      <c r="A45" s="135"/>
      <c r="B45" s="234" t="s">
        <v>132</v>
      </c>
      <c r="C45" s="197">
        <v>1231.4361342799996</v>
      </c>
      <c r="D45" s="197">
        <v>2942.5007702300004</v>
      </c>
      <c r="E45" s="197">
        <v>2942.5007702300004</v>
      </c>
      <c r="F45" s="246">
        <v>0</v>
      </c>
      <c r="G45" s="246">
        <v>0</v>
      </c>
      <c r="I45" s="192">
        <v>1411.75530525</v>
      </c>
      <c r="J45" s="192">
        <v>2905.7494598999997</v>
      </c>
      <c r="K45" s="192">
        <v>2905.7494598999997</v>
      </c>
      <c r="L45" s="192">
        <v>0</v>
      </c>
      <c r="M45" s="192">
        <v>0</v>
      </c>
    </row>
    <row r="46" spans="1:15" ht="15.75" thickTop="1" x14ac:dyDescent="0.25">
      <c r="B46" s="104"/>
      <c r="C46" s="102"/>
      <c r="D46" s="102"/>
      <c r="E46" s="102"/>
      <c r="F46" s="102"/>
      <c r="G46" s="102"/>
    </row>
    <row r="47" spans="1:15" s="131" customFormat="1" ht="22.5" customHeight="1" x14ac:dyDescent="0.25">
      <c r="B47" s="405" t="s">
        <v>281</v>
      </c>
      <c r="C47" s="405"/>
      <c r="D47" s="405"/>
      <c r="E47" s="405"/>
      <c r="F47" s="405"/>
      <c r="G47" s="405"/>
      <c r="H47" s="405"/>
      <c r="I47" s="405"/>
      <c r="J47" s="405"/>
      <c r="K47" s="405"/>
      <c r="L47" s="405"/>
      <c r="M47" s="405"/>
      <c r="N47" s="405"/>
      <c r="O47" s="405"/>
    </row>
    <row r="48" spans="1:15" x14ac:dyDescent="0.25">
      <c r="B48" s="104"/>
      <c r="C48" s="102"/>
      <c r="D48" s="102"/>
      <c r="E48" s="102"/>
      <c r="F48" s="102"/>
      <c r="G48" s="102"/>
    </row>
    <row r="49" spans="2:7" x14ac:dyDescent="0.25">
      <c r="B49" s="104"/>
      <c r="C49" s="102"/>
      <c r="D49" s="102"/>
      <c r="E49" s="102"/>
      <c r="F49" s="102"/>
      <c r="G49" s="102"/>
    </row>
    <row r="50" spans="2:7" x14ac:dyDescent="0.25">
      <c r="B50" s="104"/>
      <c r="C50" s="102"/>
      <c r="D50" s="102"/>
      <c r="E50" s="102"/>
      <c r="F50" s="102"/>
      <c r="G50" s="102"/>
    </row>
    <row r="51" spans="2:7" x14ac:dyDescent="0.25">
      <c r="B51" s="104"/>
      <c r="C51" s="102"/>
      <c r="D51" s="102"/>
      <c r="E51" s="102"/>
      <c r="F51" s="102"/>
      <c r="G51" s="102"/>
    </row>
    <row r="52" spans="2:7" x14ac:dyDescent="0.25">
      <c r="B52" s="104"/>
      <c r="C52" s="102"/>
      <c r="D52" s="102"/>
      <c r="E52" s="102"/>
      <c r="F52" s="102"/>
      <c r="G52" s="102"/>
    </row>
    <row r="53" spans="2:7" x14ac:dyDescent="0.25">
      <c r="B53" s="104"/>
      <c r="C53" s="102"/>
      <c r="D53" s="102"/>
      <c r="E53" s="102"/>
      <c r="F53" s="102"/>
      <c r="G53" s="102"/>
    </row>
    <row r="54" spans="2:7" x14ac:dyDescent="0.25">
      <c r="B54" s="104"/>
      <c r="C54" s="102"/>
      <c r="D54" s="102"/>
      <c r="E54" s="102"/>
      <c r="F54" s="102"/>
      <c r="G54" s="102"/>
    </row>
    <row r="55" spans="2:7" x14ac:dyDescent="0.25">
      <c r="B55" s="104"/>
      <c r="C55" s="102"/>
      <c r="D55" s="102"/>
      <c r="E55" s="102"/>
      <c r="F55" s="102"/>
      <c r="G55" s="102"/>
    </row>
    <row r="56" spans="2:7" x14ac:dyDescent="0.25">
      <c r="B56" s="104"/>
      <c r="C56" s="102"/>
      <c r="D56" s="102"/>
      <c r="E56" s="102"/>
      <c r="F56" s="102"/>
      <c r="G56" s="102"/>
    </row>
    <row r="57" spans="2:7" x14ac:dyDescent="0.25">
      <c r="B57" s="104"/>
      <c r="C57" s="102"/>
      <c r="D57" s="102"/>
      <c r="E57" s="102"/>
      <c r="F57" s="102"/>
      <c r="G57" s="102"/>
    </row>
    <row r="58" spans="2:7" x14ac:dyDescent="0.25">
      <c r="B58" s="104"/>
      <c r="C58" s="102"/>
      <c r="D58" s="102"/>
      <c r="E58" s="102"/>
      <c r="F58" s="102"/>
      <c r="G58" s="102"/>
    </row>
    <row r="59" spans="2:7" x14ac:dyDescent="0.25">
      <c r="B59" s="104"/>
      <c r="C59" s="102"/>
      <c r="D59" s="102"/>
      <c r="E59" s="102"/>
      <c r="F59" s="102"/>
      <c r="G59" s="102"/>
    </row>
    <row r="60" spans="2:7" x14ac:dyDescent="0.25">
      <c r="B60" s="104"/>
      <c r="C60" s="102"/>
      <c r="D60" s="102"/>
      <c r="E60" s="102"/>
      <c r="F60" s="102"/>
      <c r="G60" s="102"/>
    </row>
    <row r="61" spans="2:7" x14ac:dyDescent="0.25">
      <c r="B61" s="104"/>
      <c r="C61" s="102"/>
      <c r="D61" s="102"/>
      <c r="E61" s="102"/>
      <c r="F61" s="102"/>
      <c r="G61" s="102"/>
    </row>
    <row r="62" spans="2:7" x14ac:dyDescent="0.25">
      <c r="B62" s="104"/>
      <c r="C62" s="102"/>
      <c r="D62" s="102"/>
      <c r="E62" s="102"/>
      <c r="F62" s="102"/>
      <c r="G62" s="102"/>
    </row>
    <row r="63" spans="2:7" x14ac:dyDescent="0.25">
      <c r="B63" s="104"/>
      <c r="C63" s="102"/>
      <c r="D63" s="102"/>
      <c r="E63" s="102"/>
      <c r="F63" s="102"/>
      <c r="G63" s="102"/>
    </row>
    <row r="64" spans="2:7" x14ac:dyDescent="0.25">
      <c r="B64" s="104"/>
      <c r="C64" s="102"/>
      <c r="D64" s="102"/>
      <c r="E64" s="102"/>
      <c r="F64" s="102"/>
      <c r="G64" s="102"/>
    </row>
    <row r="65" spans="2:7" x14ac:dyDescent="0.25">
      <c r="B65" s="104"/>
      <c r="C65" s="102"/>
      <c r="D65" s="102"/>
      <c r="E65" s="102"/>
      <c r="F65" s="102"/>
      <c r="G65" s="102"/>
    </row>
    <row r="66" spans="2:7" x14ac:dyDescent="0.25">
      <c r="B66" s="104"/>
      <c r="C66" s="102"/>
      <c r="D66" s="102"/>
      <c r="E66" s="102"/>
      <c r="F66" s="102"/>
      <c r="G66" s="102"/>
    </row>
    <row r="67" spans="2:7" x14ac:dyDescent="0.25">
      <c r="B67" s="104"/>
      <c r="C67" s="102"/>
      <c r="D67" s="102"/>
      <c r="E67" s="102"/>
      <c r="F67" s="102"/>
      <c r="G67" s="102"/>
    </row>
    <row r="68" spans="2:7" x14ac:dyDescent="0.25">
      <c r="B68" s="104"/>
      <c r="C68" s="102"/>
      <c r="D68" s="102"/>
      <c r="E68" s="102"/>
      <c r="F68" s="102"/>
      <c r="G68" s="102"/>
    </row>
    <row r="69" spans="2:7" x14ac:dyDescent="0.25">
      <c r="B69" s="104"/>
      <c r="C69" s="102"/>
      <c r="D69" s="102"/>
      <c r="E69" s="102"/>
      <c r="F69" s="102"/>
      <c r="G69" s="102"/>
    </row>
    <row r="70" spans="2:7" x14ac:dyDescent="0.25">
      <c r="B70" s="104"/>
      <c r="C70" s="102"/>
      <c r="D70" s="102"/>
      <c r="E70" s="102"/>
      <c r="F70" s="102"/>
      <c r="G70" s="102"/>
    </row>
    <row r="71" spans="2:7" x14ac:dyDescent="0.25">
      <c r="B71" s="104"/>
      <c r="C71" s="102"/>
      <c r="D71" s="102"/>
      <c r="E71" s="102"/>
      <c r="F71" s="102"/>
      <c r="G71" s="102"/>
    </row>
    <row r="72" spans="2:7" x14ac:dyDescent="0.25">
      <c r="B72" s="104"/>
      <c r="C72" s="102"/>
      <c r="D72" s="102"/>
      <c r="E72" s="102"/>
      <c r="F72" s="102"/>
      <c r="G72" s="102"/>
    </row>
    <row r="73" spans="2:7" x14ac:dyDescent="0.25">
      <c r="B73" s="104"/>
      <c r="C73" s="102"/>
      <c r="D73" s="102"/>
      <c r="E73" s="102"/>
      <c r="F73" s="102"/>
      <c r="G73" s="102"/>
    </row>
    <row r="74" spans="2:7" x14ac:dyDescent="0.25">
      <c r="B74" s="104"/>
      <c r="C74" s="102"/>
      <c r="D74" s="102"/>
      <c r="E74" s="102"/>
      <c r="F74" s="102"/>
      <c r="G74" s="102"/>
    </row>
    <row r="75" spans="2:7" x14ac:dyDescent="0.25">
      <c r="B75" s="104"/>
      <c r="C75" s="102"/>
      <c r="D75" s="102"/>
      <c r="E75" s="102"/>
      <c r="F75" s="102"/>
      <c r="G75" s="102"/>
    </row>
    <row r="76" spans="2:7" x14ac:dyDescent="0.25">
      <c r="B76" s="104"/>
      <c r="C76" s="102"/>
      <c r="D76" s="102"/>
      <c r="E76" s="102"/>
      <c r="F76" s="102"/>
      <c r="G76" s="102"/>
    </row>
  </sheetData>
  <customSheetViews>
    <customSheetView guid="{FBB4AFED-AF83-40C1-AEBE-D1B361E89DDB}" showGridLines="0" fitToPage="1" topLeftCell="A36">
      <selection activeCell="F13" sqref="F13"/>
      <pageMargins left="0.7" right="0.7" top="0.75" bottom="0.75" header="0.3" footer="0.3"/>
      <pageSetup paperSize="9" scale="64" fitToHeight="0" orientation="portrait" r:id="rId1"/>
    </customSheetView>
    <customSheetView guid="{68EBE772-AFDA-4EA0-AE37-C31FFC283BC0}" showGridLines="0" fitToPage="1" topLeftCell="A36">
      <selection activeCell="F13" sqref="F13"/>
      <pageMargins left="0.7" right="0.7" top="0.75" bottom="0.75" header="0.3" footer="0.3"/>
      <pageSetup paperSize="9" scale="64" fitToHeight="0" orientation="portrait" r:id="rId2"/>
    </customSheetView>
  </customSheetViews>
  <mergeCells count="4">
    <mergeCell ref="C7:G7"/>
    <mergeCell ref="I7:M7"/>
    <mergeCell ref="B6:M6"/>
    <mergeCell ref="B47:O47"/>
  </mergeCells>
  <pageMargins left="0.70866141732283472" right="0.70866141732283472" top="0.74803149606299213" bottom="0.74803149606299213" header="0.31496062992125984" footer="0.31496062992125984"/>
  <pageSetup paperSize="9" scale="61" orientation="landscape" r:id="rId3"/>
  <headerFooter>
    <oddHeader>&amp;L&amp;"Calibri"&amp;12&amp;K0000FFClassification: Limited&amp;1#</oddHeader>
  </headerFooter>
  <customProperties>
    <customPr name="_pios_id" r:id="rId4"/>
  </customPropertie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80B"/>
    <pageSetUpPr fitToPage="1"/>
  </sheetPr>
  <dimension ref="B1:O105"/>
  <sheetViews>
    <sheetView showGridLines="0" view="pageBreakPreview" zoomScale="70" zoomScaleNormal="70" zoomScaleSheetLayoutView="70" workbookViewId="0"/>
  </sheetViews>
  <sheetFormatPr defaultRowHeight="15" x14ac:dyDescent="0.25"/>
  <cols>
    <col min="1" max="1" width="2.85546875" style="116" customWidth="1"/>
    <col min="2" max="2" width="51.5703125" style="116" customWidth="1"/>
    <col min="3" max="3" width="13.42578125" style="116" customWidth="1"/>
    <col min="4" max="6" width="13.5703125" style="116" customWidth="1"/>
    <col min="7" max="7" width="14.7109375" style="116" customWidth="1"/>
    <col min="8" max="8" width="13.5703125" style="116" customWidth="1"/>
    <col min="9" max="9" width="3.140625" style="116" customWidth="1"/>
    <col min="10" max="10" width="13.42578125" style="116" customWidth="1"/>
    <col min="11" max="17" width="13.5703125" style="116" customWidth="1"/>
    <col min="18" max="16384" width="9.140625" style="116"/>
  </cols>
  <sheetData>
    <row r="1" spans="2:15" s="108" customFormat="1" ht="15.75" x14ac:dyDescent="0.25">
      <c r="C1" s="109"/>
      <c r="D1" s="109"/>
    </row>
    <row r="2" spans="2:15" s="111" customFormat="1" ht="15.75" x14ac:dyDescent="0.25">
      <c r="B2" s="110" t="s">
        <v>182</v>
      </c>
      <c r="G2" s="361"/>
      <c r="H2" s="362"/>
      <c r="I2" s="362"/>
      <c r="J2" s="362"/>
      <c r="K2" s="362"/>
    </row>
    <row r="3" spans="2:15" s="111" customFormat="1" ht="21.95" customHeight="1" x14ac:dyDescent="0.25">
      <c r="B3" s="110" t="s">
        <v>180</v>
      </c>
      <c r="D3" s="112"/>
      <c r="E3" s="113"/>
      <c r="F3" s="113"/>
      <c r="G3" s="363"/>
      <c r="H3" s="363"/>
      <c r="I3" s="362"/>
      <c r="J3" s="362"/>
      <c r="K3" s="362"/>
    </row>
    <row r="4" spans="2:15" s="111" customFormat="1" ht="3.75" customHeight="1" x14ac:dyDescent="0.25">
      <c r="D4" s="112"/>
      <c r="E4" s="113"/>
      <c r="F4" s="113"/>
      <c r="G4" s="113"/>
      <c r="H4" s="113"/>
    </row>
    <row r="5" spans="2:15" s="111" customFormat="1" ht="21.95" customHeight="1" x14ac:dyDescent="0.25">
      <c r="B5" s="110" t="s">
        <v>241</v>
      </c>
      <c r="C5" s="114"/>
      <c r="E5" s="115"/>
      <c r="F5" s="115"/>
      <c r="G5" s="115"/>
      <c r="H5" s="113"/>
    </row>
    <row r="6" spans="2:15" s="111" customFormat="1" ht="35.25" customHeight="1" x14ac:dyDescent="0.25">
      <c r="B6" s="414" t="s">
        <v>271</v>
      </c>
      <c r="C6" s="414"/>
      <c r="D6" s="414"/>
      <c r="E6" s="414"/>
      <c r="F6" s="414"/>
      <c r="G6" s="414"/>
      <c r="H6" s="414"/>
      <c r="I6" s="414"/>
      <c r="J6" s="414"/>
      <c r="K6" s="414"/>
      <c r="L6" s="414"/>
      <c r="M6" s="414"/>
      <c r="N6" s="414"/>
      <c r="O6" s="414"/>
    </row>
    <row r="7" spans="2:15" s="108" customFormat="1" ht="15.75" customHeight="1" x14ac:dyDescent="0.25">
      <c r="B7" s="145"/>
      <c r="C7" s="146"/>
      <c r="D7" s="146"/>
      <c r="E7" s="146"/>
      <c r="F7" s="146"/>
      <c r="G7" s="146"/>
      <c r="H7" s="182"/>
    </row>
    <row r="8" spans="2:15" s="133" customFormat="1" x14ac:dyDescent="0.2">
      <c r="B8" s="153"/>
      <c r="C8" s="410" t="s">
        <v>223</v>
      </c>
      <c r="D8" s="411"/>
      <c r="E8" s="412"/>
      <c r="F8" s="411"/>
      <c r="G8" s="411"/>
      <c r="H8" s="411"/>
      <c r="J8" s="415" t="s">
        <v>233</v>
      </c>
      <c r="K8" s="416"/>
      <c r="L8" s="416"/>
      <c r="M8" s="416"/>
      <c r="N8" s="416"/>
      <c r="O8" s="416"/>
    </row>
    <row r="9" spans="2:15" s="133" customFormat="1" ht="12" x14ac:dyDescent="0.2">
      <c r="B9" s="137"/>
      <c r="C9" s="137"/>
      <c r="D9" s="137"/>
      <c r="E9" s="137"/>
      <c r="F9" s="137"/>
      <c r="G9" s="137"/>
      <c r="H9" s="137"/>
      <c r="J9" s="244"/>
      <c r="K9" s="244"/>
      <c r="L9" s="244"/>
      <c r="M9" s="244"/>
      <c r="N9" s="244"/>
      <c r="O9" s="244"/>
    </row>
    <row r="10" spans="2:15" s="133" customFormat="1" ht="12" x14ac:dyDescent="0.2">
      <c r="B10" s="138"/>
      <c r="C10" s="409" t="s">
        <v>135</v>
      </c>
      <c r="D10" s="409"/>
      <c r="E10" s="408" t="s">
        <v>136</v>
      </c>
      <c r="F10" s="408" t="s">
        <v>215</v>
      </c>
      <c r="G10" s="408" t="s">
        <v>155</v>
      </c>
      <c r="H10" s="408" t="s">
        <v>137</v>
      </c>
      <c r="J10" s="418" t="s">
        <v>135</v>
      </c>
      <c r="K10" s="418"/>
      <c r="L10" s="406" t="s">
        <v>136</v>
      </c>
      <c r="M10" s="406" t="s">
        <v>216</v>
      </c>
      <c r="N10" s="406" t="s">
        <v>155</v>
      </c>
      <c r="O10" s="406" t="s">
        <v>137</v>
      </c>
    </row>
    <row r="11" spans="2:15" s="133" customFormat="1" ht="36" x14ac:dyDescent="0.2">
      <c r="B11" s="137"/>
      <c r="C11" s="285" t="s">
        <v>138</v>
      </c>
      <c r="D11" s="285" t="s">
        <v>139</v>
      </c>
      <c r="E11" s="408"/>
      <c r="F11" s="408"/>
      <c r="G11" s="408"/>
      <c r="H11" s="408"/>
      <c r="J11" s="284" t="s">
        <v>138</v>
      </c>
      <c r="K11" s="284" t="s">
        <v>139</v>
      </c>
      <c r="L11" s="406"/>
      <c r="M11" s="406"/>
      <c r="N11" s="406"/>
      <c r="O11" s="406"/>
    </row>
    <row r="12" spans="2:15" s="133" customFormat="1" ht="12" x14ac:dyDescent="0.2">
      <c r="B12" s="290"/>
      <c r="C12" s="291" t="s">
        <v>248</v>
      </c>
      <c r="D12" s="291" t="s">
        <v>251</v>
      </c>
      <c r="E12" s="291" t="s">
        <v>249</v>
      </c>
      <c r="F12" s="291" t="s">
        <v>254</v>
      </c>
      <c r="G12" s="291" t="s">
        <v>252</v>
      </c>
      <c r="H12" s="291" t="s">
        <v>253</v>
      </c>
      <c r="J12" s="291" t="s">
        <v>248</v>
      </c>
      <c r="K12" s="291" t="s">
        <v>251</v>
      </c>
      <c r="L12" s="291" t="s">
        <v>249</v>
      </c>
      <c r="M12" s="291" t="s">
        <v>254</v>
      </c>
      <c r="N12" s="291" t="s">
        <v>252</v>
      </c>
      <c r="O12" s="291" t="s">
        <v>253</v>
      </c>
    </row>
    <row r="13" spans="2:15" s="133" customFormat="1" ht="15.75" customHeight="1" thickBot="1" x14ac:dyDescent="0.25">
      <c r="B13" s="139" t="s">
        <v>120</v>
      </c>
      <c r="C13" s="325">
        <v>0</v>
      </c>
      <c r="D13" s="325">
        <v>0</v>
      </c>
      <c r="E13" s="325">
        <v>0</v>
      </c>
      <c r="F13" s="325">
        <v>0</v>
      </c>
      <c r="G13" s="370">
        <v>0</v>
      </c>
      <c r="H13" s="325">
        <v>0</v>
      </c>
      <c r="I13" s="356"/>
      <c r="J13" s="298">
        <v>0</v>
      </c>
      <c r="K13" s="298">
        <v>0</v>
      </c>
      <c r="L13" s="298">
        <v>0</v>
      </c>
      <c r="M13" s="298">
        <v>0</v>
      </c>
      <c r="N13" s="298">
        <v>0</v>
      </c>
      <c r="O13" s="298">
        <v>0</v>
      </c>
    </row>
    <row r="14" spans="2:15" s="133" customFormat="1" ht="15.75" customHeight="1" thickBot="1" x14ac:dyDescent="0.25">
      <c r="B14" s="140" t="s">
        <v>75</v>
      </c>
      <c r="C14" s="325">
        <v>0</v>
      </c>
      <c r="D14" s="326">
        <v>2101.69999057</v>
      </c>
      <c r="E14" s="325">
        <v>0</v>
      </c>
      <c r="F14" s="325">
        <v>0</v>
      </c>
      <c r="G14" s="370">
        <v>0.36231515999999997</v>
      </c>
      <c r="H14" s="326">
        <v>2101.6987612200001</v>
      </c>
      <c r="I14" s="356"/>
      <c r="J14" s="298">
        <v>0</v>
      </c>
      <c r="K14" s="299">
        <v>1034.6771732699999</v>
      </c>
      <c r="L14" s="298">
        <v>0</v>
      </c>
      <c r="M14" s="298">
        <v>0</v>
      </c>
      <c r="N14" s="298">
        <v>0</v>
      </c>
      <c r="O14" s="299">
        <v>1034.67413463</v>
      </c>
    </row>
    <row r="15" spans="2:15" s="133" customFormat="1" ht="15.75" customHeight="1" thickBot="1" x14ac:dyDescent="0.25">
      <c r="B15" s="160" t="s">
        <v>82</v>
      </c>
      <c r="C15" s="326">
        <v>775.61239728999999</v>
      </c>
      <c r="D15" s="326">
        <v>7624.7300798799997</v>
      </c>
      <c r="E15" s="326">
        <v>243.45399594</v>
      </c>
      <c r="F15" s="325">
        <v>0</v>
      </c>
      <c r="G15" s="371">
        <v>20.15054576</v>
      </c>
      <c r="H15" s="326">
        <v>8156.8884812300003</v>
      </c>
      <c r="I15" s="356"/>
      <c r="J15" s="299">
        <v>500.81825848</v>
      </c>
      <c r="K15" s="299">
        <v>8030.8203699400001</v>
      </c>
      <c r="L15" s="299">
        <v>322.38868587000002</v>
      </c>
      <c r="M15" s="298">
        <v>0</v>
      </c>
      <c r="N15" s="300">
        <v>13.668853999999996</v>
      </c>
      <c r="O15" s="299">
        <v>8209.2499425500009</v>
      </c>
    </row>
    <row r="16" spans="2:15" s="133" customFormat="1" ht="15.75" customHeight="1" thickBot="1" x14ac:dyDescent="0.25">
      <c r="B16" s="161" t="s">
        <v>140</v>
      </c>
      <c r="C16" s="326">
        <v>127.01629623999999</v>
      </c>
      <c r="D16" s="326">
        <v>2137.9700002299996</v>
      </c>
      <c r="E16" s="326">
        <v>51.844802680000001</v>
      </c>
      <c r="F16" s="325">
        <v>0</v>
      </c>
      <c r="G16" s="371">
        <v>0</v>
      </c>
      <c r="H16" s="326">
        <v>2213.1414937899999</v>
      </c>
      <c r="I16" s="356"/>
      <c r="J16" s="299">
        <v>153.59745612999998</v>
      </c>
      <c r="K16" s="299">
        <v>2066.1268553899999</v>
      </c>
      <c r="L16" s="299">
        <v>81.890106410000001</v>
      </c>
      <c r="M16" s="298">
        <v>0</v>
      </c>
      <c r="N16" s="300">
        <v>-2.8926609999999999</v>
      </c>
      <c r="O16" s="299">
        <v>2137.8342051099999</v>
      </c>
    </row>
    <row r="17" spans="2:15" s="133" customFormat="1" ht="15.75" customHeight="1" thickBot="1" x14ac:dyDescent="0.25">
      <c r="B17" s="161" t="s">
        <v>141</v>
      </c>
      <c r="C17" s="326">
        <v>58.630136740000005</v>
      </c>
      <c r="D17" s="326">
        <v>1476.2027735199999</v>
      </c>
      <c r="E17" s="326">
        <v>20.901969340000001</v>
      </c>
      <c r="F17" s="325">
        <v>0</v>
      </c>
      <c r="G17" s="371">
        <v>-6.1420169099999997</v>
      </c>
      <c r="H17" s="326">
        <v>1513.93094092</v>
      </c>
      <c r="I17" s="356"/>
      <c r="J17" s="299">
        <v>24.12838034</v>
      </c>
      <c r="K17" s="299">
        <v>1424.4024606100002</v>
      </c>
      <c r="L17" s="299">
        <v>24.068655979999999</v>
      </c>
      <c r="M17" s="298">
        <v>0</v>
      </c>
      <c r="N17" s="300">
        <v>5.8655670000000004</v>
      </c>
      <c r="O17" s="299">
        <v>1424.46218497</v>
      </c>
    </row>
    <row r="18" spans="2:15" s="133" customFormat="1" ht="15.75" customHeight="1" thickBot="1" x14ac:dyDescent="0.25">
      <c r="B18" s="160" t="s">
        <v>106</v>
      </c>
      <c r="C18" s="326">
        <v>3006.0414992399997</v>
      </c>
      <c r="D18" s="326">
        <v>273229.85877612</v>
      </c>
      <c r="E18" s="326">
        <v>1552.88595556</v>
      </c>
      <c r="F18" s="325">
        <v>0</v>
      </c>
      <c r="G18" s="326">
        <v>147.52399699</v>
      </c>
      <c r="H18" s="326">
        <v>274683.01430544001</v>
      </c>
      <c r="I18" s="356"/>
      <c r="J18" s="299">
        <v>3237.0618039299998</v>
      </c>
      <c r="K18" s="299">
        <v>278376.76460256998</v>
      </c>
      <c r="L18" s="299">
        <v>1611.03641784</v>
      </c>
      <c r="M18" s="298">
        <v>0</v>
      </c>
      <c r="N18" s="299">
        <v>223.94713789000002</v>
      </c>
      <c r="O18" s="299">
        <v>280002.78873966</v>
      </c>
    </row>
    <row r="19" spans="2:15" s="133" customFormat="1" ht="15.75" customHeight="1" thickBot="1" x14ac:dyDescent="0.25">
      <c r="B19" s="161" t="s">
        <v>123</v>
      </c>
      <c r="C19" s="326">
        <v>2772.0180336599997</v>
      </c>
      <c r="D19" s="326">
        <v>240672.2172021</v>
      </c>
      <c r="E19" s="326">
        <v>1217.45665824</v>
      </c>
      <c r="F19" s="325">
        <v>0</v>
      </c>
      <c r="G19" s="371">
        <v>23.564732740000004</v>
      </c>
      <c r="H19" s="326">
        <v>242226.77856316004</v>
      </c>
      <c r="I19" s="356"/>
      <c r="J19" s="299">
        <v>2981.7144208</v>
      </c>
      <c r="K19" s="299">
        <v>246591.90616159001</v>
      </c>
      <c r="L19" s="299">
        <v>1288.3611422700001</v>
      </c>
      <c r="M19" s="298">
        <v>0</v>
      </c>
      <c r="N19" s="300">
        <v>32.797906140000002</v>
      </c>
      <c r="O19" s="299">
        <v>248285.25819112003</v>
      </c>
    </row>
    <row r="20" spans="2:15" s="133" customFormat="1" ht="15.75" customHeight="1" thickBot="1" x14ac:dyDescent="0.25">
      <c r="B20" s="162" t="s">
        <v>142</v>
      </c>
      <c r="C20" s="325">
        <v>0</v>
      </c>
      <c r="D20" s="325">
        <v>0</v>
      </c>
      <c r="E20" s="325">
        <v>0</v>
      </c>
      <c r="F20" s="325">
        <v>0</v>
      </c>
      <c r="G20" s="370">
        <v>60.746256789999997</v>
      </c>
      <c r="H20" s="325">
        <v>0</v>
      </c>
      <c r="I20" s="356"/>
      <c r="J20" s="298">
        <v>0</v>
      </c>
      <c r="K20" s="298">
        <v>0</v>
      </c>
      <c r="L20" s="298">
        <v>0</v>
      </c>
      <c r="M20" s="298">
        <v>0</v>
      </c>
      <c r="N20" s="298">
        <v>0</v>
      </c>
      <c r="O20" s="298">
        <v>0</v>
      </c>
    </row>
    <row r="21" spans="2:15" s="133" customFormat="1" ht="15.75" customHeight="1" thickBot="1" x14ac:dyDescent="0.25">
      <c r="B21" s="162" t="s">
        <v>143</v>
      </c>
      <c r="C21" s="326">
        <v>2772.0180336599997</v>
      </c>
      <c r="D21" s="326">
        <v>240672.2172021</v>
      </c>
      <c r="E21" s="326">
        <v>1217.45665824</v>
      </c>
      <c r="F21" s="325">
        <v>0</v>
      </c>
      <c r="G21" s="371">
        <v>-37.18152405</v>
      </c>
      <c r="H21" s="326">
        <v>242226.77856316004</v>
      </c>
      <c r="I21" s="356"/>
      <c r="J21" s="299">
        <v>2981.7144208</v>
      </c>
      <c r="K21" s="299">
        <v>246591.90616159001</v>
      </c>
      <c r="L21" s="299">
        <v>1288.3611422700001</v>
      </c>
      <c r="M21" s="298">
        <v>0</v>
      </c>
      <c r="N21" s="300">
        <v>33</v>
      </c>
      <c r="O21" s="299">
        <v>248285.25819112003</v>
      </c>
    </row>
    <row r="22" spans="2:15" s="133" customFormat="1" ht="15.75" customHeight="1" thickBot="1" x14ac:dyDescent="0.25">
      <c r="B22" s="161" t="s">
        <v>144</v>
      </c>
      <c r="C22" s="326">
        <v>180.73979978</v>
      </c>
      <c r="D22" s="326">
        <v>28791.197383440001</v>
      </c>
      <c r="E22" s="326">
        <v>235.96030063999999</v>
      </c>
      <c r="F22" s="325">
        <v>0</v>
      </c>
      <c r="G22" s="326">
        <v>114.30174889</v>
      </c>
      <c r="H22" s="326">
        <v>28735.976882580002</v>
      </c>
      <c r="I22" s="356"/>
      <c r="J22" s="299">
        <v>198.64618000999999</v>
      </c>
      <c r="K22" s="299">
        <v>28265.564353350001</v>
      </c>
      <c r="L22" s="299">
        <v>229.02392983000001</v>
      </c>
      <c r="M22" s="298">
        <v>0</v>
      </c>
      <c r="N22" s="299">
        <v>108.35360944</v>
      </c>
      <c r="O22" s="299">
        <v>28235.186603529997</v>
      </c>
    </row>
    <row r="23" spans="2:15" s="133" customFormat="1" ht="15.75" customHeight="1" thickBot="1" x14ac:dyDescent="0.25">
      <c r="B23" s="161" t="s">
        <v>145</v>
      </c>
      <c r="C23" s="326">
        <v>53.283665799999994</v>
      </c>
      <c r="D23" s="326">
        <v>3766.4441905799999</v>
      </c>
      <c r="E23" s="326">
        <v>99.468996680000004</v>
      </c>
      <c r="F23" s="325">
        <v>0</v>
      </c>
      <c r="G23" s="326">
        <v>9.6575153599999997</v>
      </c>
      <c r="H23" s="326">
        <v>3720.2588597000004</v>
      </c>
      <c r="I23" s="356"/>
      <c r="J23" s="299">
        <v>56.701203119999995</v>
      </c>
      <c r="K23" s="299">
        <v>3519.2940876299999</v>
      </c>
      <c r="L23" s="299">
        <v>93.651345739999996</v>
      </c>
      <c r="M23" s="298">
        <v>0</v>
      </c>
      <c r="N23" s="299">
        <v>82.795622309999999</v>
      </c>
      <c r="O23" s="299">
        <v>3482.3439450100004</v>
      </c>
    </row>
    <row r="24" spans="2:15" s="133" customFormat="1" ht="15.75" customHeight="1" thickBot="1" x14ac:dyDescent="0.25">
      <c r="B24" s="162" t="s">
        <v>142</v>
      </c>
      <c r="C24" s="325">
        <v>0</v>
      </c>
      <c r="D24" s="325">
        <v>0</v>
      </c>
      <c r="E24" s="325">
        <v>0</v>
      </c>
      <c r="F24" s="325">
        <v>0</v>
      </c>
      <c r="G24" s="370">
        <v>-41.06812</v>
      </c>
      <c r="H24" s="325">
        <v>0</v>
      </c>
      <c r="I24" s="356"/>
      <c r="J24" s="298">
        <v>0</v>
      </c>
      <c r="K24" s="298">
        <v>0</v>
      </c>
      <c r="L24" s="298">
        <v>0</v>
      </c>
      <c r="M24" s="298">
        <v>0</v>
      </c>
      <c r="N24" s="298">
        <v>0</v>
      </c>
      <c r="O24" s="298">
        <v>0</v>
      </c>
    </row>
    <row r="25" spans="2:15" s="133" customFormat="1" ht="15.75" customHeight="1" thickBot="1" x14ac:dyDescent="0.25">
      <c r="B25" s="162" t="s">
        <v>143</v>
      </c>
      <c r="C25" s="326">
        <v>53.283665799999994</v>
      </c>
      <c r="D25" s="326">
        <v>3766.4441905799999</v>
      </c>
      <c r="E25" s="326">
        <v>99.468996680000004</v>
      </c>
      <c r="F25" s="325">
        <v>0</v>
      </c>
      <c r="G25" s="326">
        <v>50.725635359999998</v>
      </c>
      <c r="H25" s="326">
        <v>3720.2588597000004</v>
      </c>
      <c r="I25" s="356"/>
      <c r="J25" s="299">
        <v>56.701203119999995</v>
      </c>
      <c r="K25" s="299">
        <v>3519.2940876299999</v>
      </c>
      <c r="L25" s="299">
        <v>93.651345739999996</v>
      </c>
      <c r="M25" s="298">
        <v>0</v>
      </c>
      <c r="N25" s="299">
        <v>82.795622309999999</v>
      </c>
      <c r="O25" s="299">
        <v>3482.3439450100004</v>
      </c>
    </row>
    <row r="26" spans="2:15" s="133" customFormat="1" ht="15.75" customHeight="1" thickBot="1" x14ac:dyDescent="0.25">
      <c r="B26" s="160" t="s">
        <v>128</v>
      </c>
      <c r="C26" s="325">
        <v>0</v>
      </c>
      <c r="D26" s="325">
        <v>0</v>
      </c>
      <c r="E26" s="325">
        <v>0</v>
      </c>
      <c r="F26" s="325">
        <v>0</v>
      </c>
      <c r="G26" s="370">
        <v>0</v>
      </c>
      <c r="H26" s="326">
        <v>0</v>
      </c>
      <c r="I26" s="356"/>
      <c r="J26" s="298">
        <v>0</v>
      </c>
      <c r="K26" s="299">
        <v>0</v>
      </c>
      <c r="L26" s="298">
        <v>0</v>
      </c>
      <c r="M26" s="298">
        <v>0</v>
      </c>
      <c r="N26" s="298">
        <v>0</v>
      </c>
      <c r="O26" s="299">
        <v>0</v>
      </c>
    </row>
    <row r="27" spans="2:15" s="133" customFormat="1" ht="15.75" customHeight="1" x14ac:dyDescent="0.2">
      <c r="B27" s="139" t="s">
        <v>222</v>
      </c>
      <c r="C27" s="327">
        <v>0</v>
      </c>
      <c r="D27" s="328">
        <v>3688.9563474000001</v>
      </c>
      <c r="E27" s="327">
        <v>0</v>
      </c>
      <c r="F27" s="327">
        <v>0</v>
      </c>
      <c r="G27" s="372">
        <v>0</v>
      </c>
      <c r="H27" s="328">
        <v>3688.9563474000001</v>
      </c>
      <c r="I27" s="356"/>
      <c r="J27" s="301">
        <v>0</v>
      </c>
      <c r="K27" s="302">
        <v>3276.3938263899995</v>
      </c>
      <c r="L27" s="301">
        <v>0</v>
      </c>
      <c r="M27" s="301">
        <v>0</v>
      </c>
      <c r="N27" s="301">
        <v>0</v>
      </c>
      <c r="O27" s="302">
        <v>3276.3938263899995</v>
      </c>
    </row>
    <row r="28" spans="2:15" s="133" customFormat="1" ht="13.5" thickBot="1" x14ac:dyDescent="0.25">
      <c r="B28" s="141" t="s">
        <v>146</v>
      </c>
      <c r="C28" s="329">
        <v>3781.6538965299997</v>
      </c>
      <c r="D28" s="329">
        <v>286645.24519397004</v>
      </c>
      <c r="E28" s="329">
        <v>1796.34118085</v>
      </c>
      <c r="F28" s="330">
        <v>0</v>
      </c>
      <c r="G28" s="373">
        <v>168.01213224</v>
      </c>
      <c r="H28" s="329">
        <v>288630.55789529008</v>
      </c>
      <c r="I28" s="356"/>
      <c r="J28" s="303">
        <v>3737.8800624099999</v>
      </c>
      <c r="K28" s="303">
        <v>290718.65597217006</v>
      </c>
      <c r="L28" s="303">
        <v>1933.4281423499999</v>
      </c>
      <c r="M28" s="304">
        <v>0</v>
      </c>
      <c r="N28" s="303">
        <v>237.61599189</v>
      </c>
      <c r="O28" s="303">
        <v>292523.10664323001</v>
      </c>
    </row>
    <row r="29" spans="2:15" s="133" customFormat="1" ht="15.75" customHeight="1" thickTop="1" thickBot="1" x14ac:dyDescent="0.25">
      <c r="B29" s="142" t="s">
        <v>120</v>
      </c>
      <c r="C29" s="331">
        <v>0</v>
      </c>
      <c r="D29" s="332">
        <v>123.3711302</v>
      </c>
      <c r="E29" s="331">
        <v>0</v>
      </c>
      <c r="F29" s="333">
        <v>0</v>
      </c>
      <c r="G29" s="374">
        <v>0</v>
      </c>
      <c r="H29" s="332">
        <v>123.3711302</v>
      </c>
      <c r="I29" s="356"/>
      <c r="J29" s="305">
        <v>0</v>
      </c>
      <c r="K29" s="306">
        <v>179.36644941</v>
      </c>
      <c r="L29" s="305">
        <v>0</v>
      </c>
      <c r="M29" s="307">
        <v>0</v>
      </c>
      <c r="N29" s="305">
        <v>0</v>
      </c>
      <c r="O29" s="306">
        <v>179.36644941</v>
      </c>
    </row>
    <row r="30" spans="2:15" s="133" customFormat="1" ht="15.75" customHeight="1" thickBot="1" x14ac:dyDescent="0.25">
      <c r="B30" s="143" t="s">
        <v>78</v>
      </c>
      <c r="C30" s="334">
        <v>0</v>
      </c>
      <c r="D30" s="335">
        <v>0</v>
      </c>
      <c r="E30" s="334">
        <v>0</v>
      </c>
      <c r="F30" s="334">
        <v>0</v>
      </c>
      <c r="G30" s="375">
        <v>0</v>
      </c>
      <c r="H30" s="335">
        <v>0</v>
      </c>
      <c r="I30" s="356"/>
      <c r="J30" s="308">
        <v>0</v>
      </c>
      <c r="K30" s="309">
        <v>5.1912236100000007</v>
      </c>
      <c r="L30" s="308">
        <v>0</v>
      </c>
      <c r="M30" s="308">
        <v>0</v>
      </c>
      <c r="N30" s="308">
        <v>0</v>
      </c>
      <c r="O30" s="309">
        <v>5.1861902100000004</v>
      </c>
    </row>
    <row r="31" spans="2:15" s="133" customFormat="1" ht="15.75" customHeight="1" thickBot="1" x14ac:dyDescent="0.25">
      <c r="B31" s="143" t="s">
        <v>79</v>
      </c>
      <c r="C31" s="336">
        <v>0</v>
      </c>
      <c r="D31" s="332">
        <v>1.17041332</v>
      </c>
      <c r="E31" s="336">
        <v>0</v>
      </c>
      <c r="F31" s="336">
        <v>0</v>
      </c>
      <c r="G31" s="376">
        <v>0</v>
      </c>
      <c r="H31" s="332">
        <v>1.1701000100000001</v>
      </c>
      <c r="I31" s="356"/>
      <c r="J31" s="310">
        <v>0</v>
      </c>
      <c r="K31" s="306">
        <v>41.194787939999998</v>
      </c>
      <c r="L31" s="310">
        <v>0</v>
      </c>
      <c r="M31" s="310">
        <v>0</v>
      </c>
      <c r="N31" s="310">
        <v>0</v>
      </c>
      <c r="O31" s="306">
        <v>41.194601699999993</v>
      </c>
    </row>
    <row r="32" spans="2:15" s="133" customFormat="1" ht="15.75" customHeight="1" thickBot="1" x14ac:dyDescent="0.25">
      <c r="B32" s="143" t="s">
        <v>80</v>
      </c>
      <c r="C32" s="325">
        <v>0</v>
      </c>
      <c r="D32" s="337">
        <v>0</v>
      </c>
      <c r="E32" s="338">
        <v>0</v>
      </c>
      <c r="F32" s="338">
        <v>0</v>
      </c>
      <c r="G32" s="377">
        <v>0</v>
      </c>
      <c r="H32" s="337">
        <v>0</v>
      </c>
      <c r="I32" s="356"/>
      <c r="J32" s="298">
        <v>0</v>
      </c>
      <c r="K32" s="311">
        <v>0</v>
      </c>
      <c r="L32" s="312">
        <v>0</v>
      </c>
      <c r="M32" s="312">
        <v>0</v>
      </c>
      <c r="N32" s="312">
        <v>0</v>
      </c>
      <c r="O32" s="311">
        <v>0</v>
      </c>
    </row>
    <row r="33" spans="2:15" s="133" customFormat="1" ht="15.75" customHeight="1" thickBot="1" x14ac:dyDescent="0.25">
      <c r="B33" s="143" t="s">
        <v>81</v>
      </c>
      <c r="C33" s="325">
        <v>0</v>
      </c>
      <c r="D33" s="339">
        <v>0</v>
      </c>
      <c r="E33" s="339">
        <v>0</v>
      </c>
      <c r="F33" s="339">
        <v>0</v>
      </c>
      <c r="G33" s="378">
        <v>0</v>
      </c>
      <c r="H33" s="339">
        <v>0</v>
      </c>
      <c r="I33" s="356"/>
      <c r="J33" s="298">
        <v>0</v>
      </c>
      <c r="K33" s="313">
        <v>0</v>
      </c>
      <c r="L33" s="313">
        <v>0</v>
      </c>
      <c r="M33" s="313">
        <v>0</v>
      </c>
      <c r="N33" s="313">
        <v>0</v>
      </c>
      <c r="O33" s="313">
        <v>0</v>
      </c>
    </row>
    <row r="34" spans="2:15" s="133" customFormat="1" ht="15.75" customHeight="1" thickBot="1" x14ac:dyDescent="0.25">
      <c r="B34" s="143" t="s">
        <v>75</v>
      </c>
      <c r="C34" s="325">
        <v>0</v>
      </c>
      <c r="D34" s="332">
        <v>64117.073488099995</v>
      </c>
      <c r="E34" s="325">
        <v>15.03990011</v>
      </c>
      <c r="F34" s="325">
        <v>0</v>
      </c>
      <c r="G34" s="371">
        <v>0</v>
      </c>
      <c r="H34" s="332">
        <v>64102.033587990001</v>
      </c>
      <c r="I34" s="356"/>
      <c r="J34" s="298">
        <v>0</v>
      </c>
      <c r="K34" s="306">
        <v>52224.901517179998</v>
      </c>
      <c r="L34" s="298">
        <v>7.8020981900000006</v>
      </c>
      <c r="M34" s="298">
        <v>0</v>
      </c>
      <c r="N34" s="313">
        <v>0</v>
      </c>
      <c r="O34" s="306">
        <v>52217.099418990001</v>
      </c>
    </row>
    <row r="35" spans="2:15" s="133" customFormat="1" ht="15.75" customHeight="1" thickBot="1" x14ac:dyDescent="0.25">
      <c r="B35" s="143" t="s">
        <v>82</v>
      </c>
      <c r="C35" s="325">
        <v>0</v>
      </c>
      <c r="D35" s="332">
        <v>9062.8522149700002</v>
      </c>
      <c r="E35" s="332">
        <v>3.6537837099999999</v>
      </c>
      <c r="F35" s="325">
        <v>0</v>
      </c>
      <c r="G35" s="371">
        <v>-9.9711945499999999</v>
      </c>
      <c r="H35" s="332">
        <v>9059.1984312599998</v>
      </c>
      <c r="I35" s="356"/>
      <c r="J35" s="298">
        <v>0</v>
      </c>
      <c r="K35" s="306">
        <v>8779.2913184200006</v>
      </c>
      <c r="L35" s="306">
        <v>11.82170827</v>
      </c>
      <c r="M35" s="298">
        <v>0</v>
      </c>
      <c r="N35" s="311">
        <v>-12.870761029999997</v>
      </c>
      <c r="O35" s="306">
        <v>8767.4696101499994</v>
      </c>
    </row>
    <row r="36" spans="2:15" s="133" customFormat="1" ht="15.75" customHeight="1" thickBot="1" x14ac:dyDescent="0.25">
      <c r="B36" s="161" t="s">
        <v>141</v>
      </c>
      <c r="C36" s="325">
        <v>0</v>
      </c>
      <c r="D36" s="332">
        <v>1109.2684498299998</v>
      </c>
      <c r="E36" s="332">
        <v>0.86700982999999998</v>
      </c>
      <c r="F36" s="325">
        <v>0</v>
      </c>
      <c r="G36" s="371">
        <v>0</v>
      </c>
      <c r="H36" s="332">
        <v>1108.4014399999999</v>
      </c>
      <c r="I36" s="356"/>
      <c r="J36" s="298">
        <v>0</v>
      </c>
      <c r="K36" s="306">
        <v>1130.05555873</v>
      </c>
      <c r="L36" s="306">
        <v>1.3732000800000002</v>
      </c>
      <c r="M36" s="298">
        <v>0</v>
      </c>
      <c r="N36" s="313">
        <v>0</v>
      </c>
      <c r="O36" s="306">
        <v>1128.6823586500002</v>
      </c>
    </row>
    <row r="37" spans="2:15" s="133" customFormat="1" ht="15.75" customHeight="1" thickBot="1" x14ac:dyDescent="0.25">
      <c r="B37" s="143" t="s">
        <v>106</v>
      </c>
      <c r="C37" s="325">
        <v>0</v>
      </c>
      <c r="D37" s="332">
        <v>1963.8045149000002</v>
      </c>
      <c r="E37" s="332">
        <v>23.92943975</v>
      </c>
      <c r="F37" s="325">
        <v>0</v>
      </c>
      <c r="G37" s="371">
        <v>4.8805514099999998</v>
      </c>
      <c r="H37" s="332">
        <v>1939.8750751500002</v>
      </c>
      <c r="I37" s="356"/>
      <c r="J37" s="298">
        <v>0</v>
      </c>
      <c r="K37" s="306">
        <v>2170.8243076999997</v>
      </c>
      <c r="L37" s="306">
        <v>31.4129118</v>
      </c>
      <c r="M37" s="298">
        <v>0</v>
      </c>
      <c r="N37" s="311">
        <v>-1.4424245200000001</v>
      </c>
      <c r="O37" s="306">
        <v>2139.4113958999997</v>
      </c>
    </row>
    <row r="38" spans="2:15" s="133" customFormat="1" ht="15.75" customHeight="1" thickBot="1" x14ac:dyDescent="0.25">
      <c r="B38" s="161" t="s">
        <v>141</v>
      </c>
      <c r="C38" s="325">
        <v>0</v>
      </c>
      <c r="D38" s="332">
        <v>1169.4558442100001</v>
      </c>
      <c r="E38" s="332">
        <v>3.7462566499999999</v>
      </c>
      <c r="F38" s="325">
        <v>0</v>
      </c>
      <c r="G38" s="371">
        <v>3.7462566499999999</v>
      </c>
      <c r="H38" s="332">
        <v>1165.70958756</v>
      </c>
      <c r="I38" s="356"/>
      <c r="J38" s="298">
        <v>0</v>
      </c>
      <c r="K38" s="306">
        <v>850.52174757</v>
      </c>
      <c r="L38" s="306">
        <v>0</v>
      </c>
      <c r="M38" s="298">
        <v>0</v>
      </c>
      <c r="N38" s="313">
        <v>0</v>
      </c>
      <c r="O38" s="306">
        <v>850.23162829000012</v>
      </c>
    </row>
    <row r="39" spans="2:15" s="133" customFormat="1" ht="15.75" customHeight="1" thickBot="1" x14ac:dyDescent="0.25">
      <c r="B39" s="143" t="s">
        <v>84</v>
      </c>
      <c r="C39" s="325">
        <v>0</v>
      </c>
      <c r="D39" s="337">
        <v>2511.62590288</v>
      </c>
      <c r="E39" s="337">
        <v>28.57106598</v>
      </c>
      <c r="F39" s="325">
        <v>0</v>
      </c>
      <c r="G39" s="371">
        <v>-0.53189839999999999</v>
      </c>
      <c r="H39" s="337">
        <v>2483.0548369000003</v>
      </c>
      <c r="I39" s="356"/>
      <c r="J39" s="298">
        <v>0</v>
      </c>
      <c r="K39" s="311">
        <v>2834.7613990199998</v>
      </c>
      <c r="L39" s="311">
        <v>30.911393399999998</v>
      </c>
      <c r="M39" s="298">
        <v>0</v>
      </c>
      <c r="N39" s="311">
        <v>1.5321856</v>
      </c>
      <c r="O39" s="311">
        <v>2803.85000562</v>
      </c>
    </row>
    <row r="40" spans="2:15" s="133" customFormat="1" ht="15.75" customHeight="1" thickBot="1" x14ac:dyDescent="0.25">
      <c r="B40" s="161" t="s">
        <v>141</v>
      </c>
      <c r="C40" s="325">
        <v>0</v>
      </c>
      <c r="D40" s="339">
        <v>1.143</v>
      </c>
      <c r="E40" s="339">
        <v>0</v>
      </c>
      <c r="F40" s="325">
        <v>0</v>
      </c>
      <c r="G40" s="371">
        <v>0</v>
      </c>
      <c r="H40" s="339">
        <v>1.1412482900000001</v>
      </c>
      <c r="I40" s="356"/>
      <c r="J40" s="298">
        <v>0</v>
      </c>
      <c r="K40" s="313">
        <v>0</v>
      </c>
      <c r="L40" s="313">
        <v>0</v>
      </c>
      <c r="M40" s="298">
        <v>0</v>
      </c>
      <c r="N40" s="313">
        <v>0</v>
      </c>
      <c r="O40" s="313">
        <v>0</v>
      </c>
    </row>
    <row r="41" spans="2:15" s="133" customFormat="1" ht="15.75" customHeight="1" thickBot="1" x14ac:dyDescent="0.25">
      <c r="B41" s="143" t="s">
        <v>217</v>
      </c>
      <c r="C41" s="337">
        <v>1434.1509449800001</v>
      </c>
      <c r="D41" s="338">
        <v>0</v>
      </c>
      <c r="E41" s="337">
        <v>227.39544649000001</v>
      </c>
      <c r="F41" s="338">
        <v>0</v>
      </c>
      <c r="G41" s="371">
        <v>50.957338499999999</v>
      </c>
      <c r="H41" s="337">
        <v>1206.75549849</v>
      </c>
      <c r="I41" s="356"/>
      <c r="J41" s="311">
        <v>1675.2932181400001</v>
      </c>
      <c r="K41" s="312">
        <v>0</v>
      </c>
      <c r="L41" s="311">
        <v>197.04403819000001</v>
      </c>
      <c r="M41" s="312">
        <v>0</v>
      </c>
      <c r="N41" s="300">
        <v>-30.336837200000005</v>
      </c>
      <c r="O41" s="311">
        <v>1478.2491799500001</v>
      </c>
    </row>
    <row r="42" spans="2:15" s="133" customFormat="1" ht="15.75" customHeight="1" thickBot="1" x14ac:dyDescent="0.25">
      <c r="B42" s="143" t="s">
        <v>130</v>
      </c>
      <c r="C42" s="339">
        <v>0</v>
      </c>
      <c r="D42" s="339">
        <v>0</v>
      </c>
      <c r="E42" s="339">
        <v>0</v>
      </c>
      <c r="F42" s="339">
        <v>0</v>
      </c>
      <c r="G42" s="371">
        <v>0</v>
      </c>
      <c r="H42" s="339">
        <v>0</v>
      </c>
      <c r="I42" s="356"/>
      <c r="J42" s="313">
        <v>0</v>
      </c>
      <c r="K42" s="313">
        <v>0</v>
      </c>
      <c r="L42" s="313">
        <v>0</v>
      </c>
      <c r="M42" s="313">
        <v>0</v>
      </c>
      <c r="N42" s="298">
        <v>0</v>
      </c>
      <c r="O42" s="313">
        <v>0</v>
      </c>
    </row>
    <row r="43" spans="2:15" s="133" customFormat="1" ht="15.75" customHeight="1" thickBot="1" x14ac:dyDescent="0.25">
      <c r="B43" s="143" t="s">
        <v>107</v>
      </c>
      <c r="C43" s="340">
        <v>0</v>
      </c>
      <c r="D43" s="340">
        <v>0</v>
      </c>
      <c r="E43" s="340">
        <v>0</v>
      </c>
      <c r="F43" s="340">
        <v>0</v>
      </c>
      <c r="G43" s="371">
        <v>0</v>
      </c>
      <c r="H43" s="340">
        <v>0</v>
      </c>
      <c r="I43" s="356"/>
      <c r="J43" s="314">
        <v>0</v>
      </c>
      <c r="K43" s="314">
        <v>0</v>
      </c>
      <c r="L43" s="314">
        <v>0</v>
      </c>
      <c r="M43" s="314">
        <v>0</v>
      </c>
      <c r="N43" s="314">
        <v>0</v>
      </c>
      <c r="O43" s="314">
        <v>0</v>
      </c>
    </row>
    <row r="44" spans="2:15" s="133" customFormat="1" ht="24.75" thickBot="1" x14ac:dyDescent="0.25">
      <c r="B44" s="143" t="s">
        <v>147</v>
      </c>
      <c r="C44" s="339">
        <v>0</v>
      </c>
      <c r="D44" s="339">
        <v>0</v>
      </c>
      <c r="E44" s="339">
        <v>0</v>
      </c>
      <c r="F44" s="339">
        <v>0</v>
      </c>
      <c r="G44" s="371">
        <v>0</v>
      </c>
      <c r="H44" s="339">
        <v>0</v>
      </c>
      <c r="I44" s="356"/>
      <c r="J44" s="313">
        <v>0</v>
      </c>
      <c r="K44" s="313">
        <v>0</v>
      </c>
      <c r="L44" s="313">
        <v>0</v>
      </c>
      <c r="M44" s="313">
        <v>0</v>
      </c>
      <c r="N44" s="313">
        <v>0</v>
      </c>
      <c r="O44" s="313">
        <v>0</v>
      </c>
    </row>
    <row r="45" spans="2:15" s="133" customFormat="1" ht="15.75" customHeight="1" thickBot="1" x14ac:dyDescent="0.25">
      <c r="B45" s="143" t="s">
        <v>148</v>
      </c>
      <c r="C45" s="338">
        <v>0</v>
      </c>
      <c r="D45" s="338">
        <v>0</v>
      </c>
      <c r="E45" s="338">
        <v>0</v>
      </c>
      <c r="F45" s="338">
        <v>0</v>
      </c>
      <c r="G45" s="377">
        <v>0</v>
      </c>
      <c r="H45" s="338">
        <v>0</v>
      </c>
      <c r="I45" s="356"/>
      <c r="J45" s="312">
        <v>0</v>
      </c>
      <c r="K45" s="312">
        <v>0</v>
      </c>
      <c r="L45" s="312">
        <v>0</v>
      </c>
      <c r="M45" s="312">
        <v>0</v>
      </c>
      <c r="N45" s="312">
        <v>0</v>
      </c>
      <c r="O45" s="312">
        <v>0</v>
      </c>
    </row>
    <row r="46" spans="2:15" s="133" customFormat="1" ht="15.75" customHeight="1" thickBot="1" x14ac:dyDescent="0.25">
      <c r="B46" s="143" t="s">
        <v>108</v>
      </c>
      <c r="C46" s="339">
        <v>0</v>
      </c>
      <c r="D46" s="339">
        <v>0</v>
      </c>
      <c r="E46" s="339">
        <v>0</v>
      </c>
      <c r="F46" s="339">
        <v>0</v>
      </c>
      <c r="G46" s="378">
        <v>0</v>
      </c>
      <c r="H46" s="339">
        <v>0</v>
      </c>
      <c r="I46" s="356"/>
      <c r="J46" s="313">
        <v>0</v>
      </c>
      <c r="K46" s="313">
        <v>0</v>
      </c>
      <c r="L46" s="313">
        <v>0</v>
      </c>
      <c r="M46" s="313">
        <v>0</v>
      </c>
      <c r="N46" s="313">
        <v>0</v>
      </c>
      <c r="O46" s="313">
        <v>0</v>
      </c>
    </row>
    <row r="47" spans="2:15" s="133" customFormat="1" ht="15.75" customHeight="1" x14ac:dyDescent="0.2">
      <c r="B47" s="142" t="s">
        <v>149</v>
      </c>
      <c r="C47" s="341">
        <v>0</v>
      </c>
      <c r="D47" s="328">
        <v>514.09733572000005</v>
      </c>
      <c r="E47" s="341">
        <v>0</v>
      </c>
      <c r="F47" s="341">
        <v>0</v>
      </c>
      <c r="G47" s="379">
        <v>0</v>
      </c>
      <c r="H47" s="328">
        <v>514.09733572000005</v>
      </c>
      <c r="I47" s="356"/>
      <c r="J47" s="315">
        <v>0</v>
      </c>
      <c r="K47" s="302">
        <v>685.40276010000002</v>
      </c>
      <c r="L47" s="315">
        <v>0</v>
      </c>
      <c r="M47" s="315">
        <v>0</v>
      </c>
      <c r="N47" s="315">
        <v>0</v>
      </c>
      <c r="O47" s="302">
        <v>685.40276010000002</v>
      </c>
    </row>
    <row r="48" spans="2:15" s="133" customFormat="1" ht="13.5" thickBot="1" x14ac:dyDescent="0.25">
      <c r="B48" s="141" t="s">
        <v>150</v>
      </c>
      <c r="C48" s="329">
        <v>1434.1509449800001</v>
      </c>
      <c r="D48" s="329">
        <v>78294.154048419994</v>
      </c>
      <c r="E48" s="329">
        <v>298.58997960000005</v>
      </c>
      <c r="F48" s="333">
        <v>0</v>
      </c>
      <c r="G48" s="373">
        <v>45.662951970000002</v>
      </c>
      <c r="H48" s="329">
        <v>79429.715013799985</v>
      </c>
      <c r="I48" s="356"/>
      <c r="J48" s="303">
        <v>1675.2932181400001</v>
      </c>
      <c r="K48" s="303">
        <v>66920.933763379988</v>
      </c>
      <c r="L48" s="303">
        <v>278.99736948999998</v>
      </c>
      <c r="M48" s="307">
        <v>0</v>
      </c>
      <c r="N48" s="303">
        <v>-43.11783715</v>
      </c>
      <c r="O48" s="303">
        <v>68317.229612029987</v>
      </c>
    </row>
    <row r="49" spans="2:15" s="133" customFormat="1" ht="14.25" thickTop="1" thickBot="1" x14ac:dyDescent="0.25">
      <c r="B49" s="144" t="s">
        <v>65</v>
      </c>
      <c r="C49" s="342">
        <v>5215.8048415100002</v>
      </c>
      <c r="D49" s="342">
        <v>364939.39924239001</v>
      </c>
      <c r="E49" s="342">
        <v>2094.9311604499999</v>
      </c>
      <c r="F49" s="343">
        <v>0</v>
      </c>
      <c r="G49" s="380">
        <v>213.67508420999999</v>
      </c>
      <c r="H49" s="342">
        <v>368060.27290909004</v>
      </c>
      <c r="I49" s="356"/>
      <c r="J49" s="316">
        <v>5413.1732805500005</v>
      </c>
      <c r="K49" s="316">
        <v>357639.58973555005</v>
      </c>
      <c r="L49" s="316">
        <v>2212.4255118400001</v>
      </c>
      <c r="M49" s="317">
        <v>0</v>
      </c>
      <c r="N49" s="316">
        <v>194.49815474000002</v>
      </c>
      <c r="O49" s="316">
        <v>360840.33625525999</v>
      </c>
    </row>
    <row r="50" spans="2:15" s="133" customFormat="1" ht="12.75" thickTop="1" x14ac:dyDescent="0.2">
      <c r="B50" s="172"/>
      <c r="C50" s="173"/>
      <c r="D50" s="173"/>
      <c r="E50" s="173"/>
      <c r="F50" s="173"/>
      <c r="G50" s="173"/>
      <c r="H50" s="173"/>
    </row>
    <row r="51" spans="2:15" s="133" customFormat="1" ht="12" x14ac:dyDescent="0.2">
      <c r="B51" s="407" t="s">
        <v>276</v>
      </c>
      <c r="C51" s="407"/>
      <c r="D51" s="407"/>
      <c r="E51" s="407"/>
      <c r="F51" s="407"/>
      <c r="G51" s="407"/>
      <c r="H51" s="407"/>
      <c r="I51" s="407"/>
      <c r="J51" s="407"/>
      <c r="K51" s="407"/>
      <c r="L51" s="407"/>
      <c r="M51" s="407"/>
      <c r="N51" s="407"/>
      <c r="O51" s="407"/>
    </row>
    <row r="52" spans="2:15" s="133" customFormat="1" ht="12" x14ac:dyDescent="0.2">
      <c r="B52" s="417"/>
      <c r="C52" s="417"/>
      <c r="D52" s="417"/>
      <c r="E52" s="417"/>
      <c r="F52" s="417"/>
      <c r="G52" s="417"/>
    </row>
    <row r="53" spans="2:15" s="133" customFormat="1" ht="12" x14ac:dyDescent="0.2">
      <c r="B53" s="145"/>
      <c r="C53" s="146"/>
      <c r="D53" s="146"/>
      <c r="E53" s="146"/>
      <c r="F53" s="146"/>
      <c r="G53" s="146"/>
    </row>
    <row r="54" spans="2:15" s="176" customFormat="1" ht="15.75" x14ac:dyDescent="0.2">
      <c r="B54" s="110" t="s">
        <v>242</v>
      </c>
      <c r="C54" s="175"/>
      <c r="D54" s="175"/>
      <c r="E54" s="175"/>
      <c r="F54" s="175"/>
      <c r="G54" s="175"/>
    </row>
    <row r="55" spans="2:15" s="133" customFormat="1" ht="12" x14ac:dyDescent="0.2">
      <c r="B55" s="145"/>
      <c r="C55" s="146"/>
      <c r="D55" s="146"/>
      <c r="E55" s="146"/>
      <c r="F55" s="146"/>
      <c r="G55" s="146"/>
    </row>
    <row r="56" spans="2:15" s="133" customFormat="1" x14ac:dyDescent="0.2">
      <c r="B56" s="153"/>
      <c r="C56" s="410" t="s">
        <v>223</v>
      </c>
      <c r="D56" s="411"/>
      <c r="E56" s="412"/>
      <c r="F56" s="411"/>
      <c r="G56" s="411"/>
      <c r="H56" s="411"/>
      <c r="J56" s="415" t="s">
        <v>233</v>
      </c>
      <c r="K56" s="416"/>
      <c r="L56" s="416"/>
      <c r="M56" s="416"/>
      <c r="N56" s="416"/>
      <c r="O56" s="416"/>
    </row>
    <row r="57" spans="2:15" s="133" customFormat="1" ht="12" x14ac:dyDescent="0.2"/>
    <row r="58" spans="2:15" s="133" customFormat="1" ht="12" x14ac:dyDescent="0.2">
      <c r="B58" s="147"/>
      <c r="C58" s="148" t="s">
        <v>135</v>
      </c>
      <c r="D58" s="148"/>
      <c r="E58" s="408" t="s">
        <v>151</v>
      </c>
      <c r="F58" s="408" t="s">
        <v>215</v>
      </c>
      <c r="G58" s="408" t="s">
        <v>155</v>
      </c>
      <c r="H58" s="408" t="s">
        <v>137</v>
      </c>
      <c r="J58" s="245" t="s">
        <v>135</v>
      </c>
      <c r="K58" s="245"/>
      <c r="L58" s="406" t="s">
        <v>151</v>
      </c>
      <c r="M58" s="406" t="s">
        <v>216</v>
      </c>
      <c r="N58" s="406" t="s">
        <v>155</v>
      </c>
      <c r="O58" s="406" t="s">
        <v>137</v>
      </c>
    </row>
    <row r="59" spans="2:15" s="133" customFormat="1" ht="36" x14ac:dyDescent="0.2">
      <c r="B59" s="292"/>
      <c r="C59" s="285" t="s">
        <v>138</v>
      </c>
      <c r="D59" s="285" t="s">
        <v>139</v>
      </c>
      <c r="E59" s="408"/>
      <c r="F59" s="408"/>
      <c r="G59" s="408"/>
      <c r="H59" s="408"/>
      <c r="J59" s="284" t="s">
        <v>138</v>
      </c>
      <c r="K59" s="284" t="s">
        <v>139</v>
      </c>
      <c r="L59" s="406"/>
      <c r="M59" s="406"/>
      <c r="N59" s="406"/>
      <c r="O59" s="406"/>
    </row>
    <row r="60" spans="2:15" s="133" customFormat="1" ht="12" x14ac:dyDescent="0.2">
      <c r="B60" s="290"/>
      <c r="C60" s="293" t="s">
        <v>248</v>
      </c>
      <c r="D60" s="293" t="s">
        <v>251</v>
      </c>
      <c r="E60" s="293" t="s">
        <v>249</v>
      </c>
      <c r="F60" s="291" t="s">
        <v>254</v>
      </c>
      <c r="G60" s="291" t="s">
        <v>252</v>
      </c>
      <c r="H60" s="293" t="s">
        <v>253</v>
      </c>
      <c r="J60" s="293" t="s">
        <v>248</v>
      </c>
      <c r="K60" s="293" t="s">
        <v>251</v>
      </c>
      <c r="L60" s="293" t="s">
        <v>249</v>
      </c>
      <c r="M60" s="291" t="s">
        <v>254</v>
      </c>
      <c r="N60" s="291" t="s">
        <v>252</v>
      </c>
      <c r="O60" s="293" t="s">
        <v>253</v>
      </c>
    </row>
    <row r="61" spans="2:15" s="133" customFormat="1" ht="12.75" thickBot="1" x14ac:dyDescent="0.25">
      <c r="B61" s="149" t="s">
        <v>94</v>
      </c>
      <c r="C61" s="354">
        <v>5.1853975099999996</v>
      </c>
      <c r="D61" s="354">
        <v>771.48082029</v>
      </c>
      <c r="E61" s="354">
        <v>5.2721390600000007</v>
      </c>
      <c r="F61" s="355">
        <v>0</v>
      </c>
      <c r="G61" s="381">
        <v>-2.46833013</v>
      </c>
      <c r="H61" s="354">
        <v>771.39407874000005</v>
      </c>
      <c r="I61" s="356"/>
      <c r="J61" s="318">
        <v>10.791753230000001</v>
      </c>
      <c r="K61" s="318">
        <v>788.58575838000002</v>
      </c>
      <c r="L61" s="318">
        <v>7.2061284000000008</v>
      </c>
      <c r="M61" s="319">
        <v>0</v>
      </c>
      <c r="N61" s="319">
        <v>0</v>
      </c>
      <c r="O61" s="318">
        <v>792.17138321000004</v>
      </c>
    </row>
    <row r="62" spans="2:15" s="133" customFormat="1" ht="12.75" thickBot="1" x14ac:dyDescent="0.25">
      <c r="B62" s="150" t="s">
        <v>95</v>
      </c>
      <c r="C62" s="355">
        <v>0</v>
      </c>
      <c r="D62" s="354">
        <v>156.66627247</v>
      </c>
      <c r="E62" s="354">
        <v>1.0139693299999999</v>
      </c>
      <c r="F62" s="355">
        <v>0</v>
      </c>
      <c r="G62" s="381">
        <v>3.4768259800000001</v>
      </c>
      <c r="H62" s="354">
        <v>155.67108166999998</v>
      </c>
      <c r="I62" s="356"/>
      <c r="J62" s="319">
        <v>0</v>
      </c>
      <c r="K62" s="318">
        <v>176.01628586000001</v>
      </c>
      <c r="L62" s="318">
        <v>1.9108452600000001</v>
      </c>
      <c r="M62" s="319">
        <v>0</v>
      </c>
      <c r="N62" s="319">
        <v>0</v>
      </c>
      <c r="O62" s="318">
        <v>174.10544060000004</v>
      </c>
    </row>
    <row r="63" spans="2:15" s="133" customFormat="1" ht="12.75" thickBot="1" x14ac:dyDescent="0.25">
      <c r="B63" s="150" t="s">
        <v>96</v>
      </c>
      <c r="C63" s="354">
        <v>6.6931235600000001</v>
      </c>
      <c r="D63" s="354">
        <v>543.06778245999999</v>
      </c>
      <c r="E63" s="354">
        <v>5.7135710499999997</v>
      </c>
      <c r="F63" s="355">
        <v>0</v>
      </c>
      <c r="G63" s="382">
        <v>-7.3596037600000006</v>
      </c>
      <c r="H63" s="354">
        <v>544.04733497000007</v>
      </c>
      <c r="I63" s="356"/>
      <c r="J63" s="318">
        <v>9.77065421</v>
      </c>
      <c r="K63" s="318">
        <v>575.77831789999993</v>
      </c>
      <c r="L63" s="318">
        <v>6.7019039399999993</v>
      </c>
      <c r="M63" s="319">
        <v>0</v>
      </c>
      <c r="N63" s="318">
        <v>15.660073239943666</v>
      </c>
      <c r="O63" s="318">
        <v>578.84706816999994</v>
      </c>
    </row>
    <row r="64" spans="2:15" s="133" customFormat="1" ht="12.75" thickBot="1" x14ac:dyDescent="0.25">
      <c r="B64" s="150" t="s">
        <v>97</v>
      </c>
      <c r="C64" s="354">
        <v>223.37513322999999</v>
      </c>
      <c r="D64" s="354">
        <v>1089.7373783400001</v>
      </c>
      <c r="E64" s="354">
        <v>114.20104576999999</v>
      </c>
      <c r="F64" s="355">
        <v>0</v>
      </c>
      <c r="G64" s="383">
        <v>17.179694480000002</v>
      </c>
      <c r="H64" s="354">
        <v>1198.9114658000001</v>
      </c>
      <c r="I64" s="356"/>
      <c r="J64" s="318">
        <v>227.33572031999998</v>
      </c>
      <c r="K64" s="318">
        <v>1037.81194278</v>
      </c>
      <c r="L64" s="318">
        <v>131.93021286999999</v>
      </c>
      <c r="M64" s="319">
        <v>0</v>
      </c>
      <c r="N64" s="320">
        <v>11.582056386896653</v>
      </c>
      <c r="O64" s="318">
        <v>1133.2174502299999</v>
      </c>
    </row>
    <row r="65" spans="2:15" s="133" customFormat="1" ht="12.75" thickBot="1" x14ac:dyDescent="0.25">
      <c r="B65" s="150" t="s">
        <v>98</v>
      </c>
      <c r="C65" s="354">
        <v>1183.9674434600001</v>
      </c>
      <c r="D65" s="354">
        <v>1972.6590219499999</v>
      </c>
      <c r="E65" s="354">
        <v>137.00321349000001</v>
      </c>
      <c r="F65" s="355">
        <v>0</v>
      </c>
      <c r="G65" s="383">
        <v>12.03909513</v>
      </c>
      <c r="H65" s="354">
        <v>3019.6232519200003</v>
      </c>
      <c r="I65" s="356"/>
      <c r="J65" s="318">
        <v>1021.4609984599999</v>
      </c>
      <c r="K65" s="318">
        <v>2355.8921653400002</v>
      </c>
      <c r="L65" s="318">
        <v>83.311459839999998</v>
      </c>
      <c r="M65" s="319">
        <v>0</v>
      </c>
      <c r="N65" s="320">
        <v>-3.6888271004020741</v>
      </c>
      <c r="O65" s="318">
        <v>3294.0417039600002</v>
      </c>
    </row>
    <row r="66" spans="2:15" s="133" customFormat="1" ht="12.75" thickBot="1" x14ac:dyDescent="0.25">
      <c r="B66" s="150" t="s">
        <v>99</v>
      </c>
      <c r="C66" s="355">
        <v>0</v>
      </c>
      <c r="D66" s="354">
        <v>32.054276959999996</v>
      </c>
      <c r="E66" s="355">
        <v>0</v>
      </c>
      <c r="F66" s="355">
        <v>0</v>
      </c>
      <c r="G66" s="381">
        <v>0</v>
      </c>
      <c r="H66" s="354">
        <v>32.104773649999998</v>
      </c>
      <c r="I66" s="356"/>
      <c r="J66" s="319">
        <v>0</v>
      </c>
      <c r="K66" s="318">
        <v>89.775649529999995</v>
      </c>
      <c r="L66" s="319">
        <v>0</v>
      </c>
      <c r="M66" s="319">
        <v>0</v>
      </c>
      <c r="N66" s="319">
        <v>0</v>
      </c>
      <c r="O66" s="318">
        <v>89.830117589999986</v>
      </c>
    </row>
    <row r="67" spans="2:15" s="133" customFormat="1" ht="12.75" thickBot="1" x14ac:dyDescent="0.25">
      <c r="B67" s="150" t="s">
        <v>100</v>
      </c>
      <c r="C67" s="354">
        <v>223.83049185000002</v>
      </c>
      <c r="D67" s="354">
        <v>4427.6451937600004</v>
      </c>
      <c r="E67" s="354">
        <v>115.69934784</v>
      </c>
      <c r="F67" s="355">
        <v>0</v>
      </c>
      <c r="G67" s="383">
        <v>35.659300770000002</v>
      </c>
      <c r="H67" s="354">
        <v>4535.7763377700003</v>
      </c>
      <c r="I67" s="356"/>
      <c r="J67" s="318">
        <v>283.17158992999998</v>
      </c>
      <c r="K67" s="318">
        <v>4616.5600506799992</v>
      </c>
      <c r="L67" s="318">
        <v>165.78729627999999</v>
      </c>
      <c r="M67" s="319">
        <v>0</v>
      </c>
      <c r="N67" s="320">
        <v>-43.017879000000001</v>
      </c>
      <c r="O67" s="318">
        <v>4733.9443443299997</v>
      </c>
    </row>
    <row r="68" spans="2:15" s="133" customFormat="1" ht="12.75" thickBot="1" x14ac:dyDescent="0.25">
      <c r="B68" s="150" t="s">
        <v>101</v>
      </c>
      <c r="C68" s="354">
        <v>72.161323230000008</v>
      </c>
      <c r="D68" s="354">
        <v>79154.002934139993</v>
      </c>
      <c r="E68" s="354">
        <v>49.942299249999998</v>
      </c>
      <c r="F68" s="355">
        <v>0</v>
      </c>
      <c r="G68" s="383">
        <v>30.16538414</v>
      </c>
      <c r="H68" s="354">
        <v>79176.22195811999</v>
      </c>
      <c r="I68" s="356"/>
      <c r="J68" s="318">
        <v>64.58123169000001</v>
      </c>
      <c r="K68" s="318">
        <v>65205.258474000002</v>
      </c>
      <c r="L68" s="318">
        <v>65.66260029</v>
      </c>
      <c r="M68" s="319">
        <v>0</v>
      </c>
      <c r="N68" s="320">
        <v>5.1316960720318328</v>
      </c>
      <c r="O68" s="318">
        <v>65204.177105399998</v>
      </c>
    </row>
    <row r="69" spans="2:15" s="133" customFormat="1" ht="12.75" thickBot="1" x14ac:dyDescent="0.25">
      <c r="B69" s="150" t="s">
        <v>102</v>
      </c>
      <c r="C69" s="354">
        <v>3164.2558555099999</v>
      </c>
      <c r="D69" s="354">
        <v>243260.63144040998</v>
      </c>
      <c r="E69" s="354">
        <v>1307.0552148600002</v>
      </c>
      <c r="F69" s="355">
        <v>0</v>
      </c>
      <c r="G69" s="383">
        <v>-38.682348399999995</v>
      </c>
      <c r="H69" s="354">
        <v>245117.83208105998</v>
      </c>
      <c r="I69" s="356"/>
      <c r="J69" s="318">
        <v>3409.6945578300001</v>
      </c>
      <c r="K69" s="318">
        <v>249519.25493246003</v>
      </c>
      <c r="L69" s="318">
        <v>1381.7762500699998</v>
      </c>
      <c r="M69" s="319">
        <v>0</v>
      </c>
      <c r="N69" s="320">
        <v>35.020334570000003</v>
      </c>
      <c r="O69" s="318">
        <v>251547.17324022</v>
      </c>
    </row>
    <row r="70" spans="2:15" s="133" customFormat="1" ht="12.75" thickBot="1" x14ac:dyDescent="0.25">
      <c r="B70" s="150" t="s">
        <v>103</v>
      </c>
      <c r="C70" s="354">
        <v>335.28931215999995</v>
      </c>
      <c r="D70" s="354">
        <v>33378.606185739998</v>
      </c>
      <c r="E70" s="354">
        <v>357.66556250999997</v>
      </c>
      <c r="F70" s="355">
        <v>0</v>
      </c>
      <c r="G70" s="382">
        <v>163.31803481999998</v>
      </c>
      <c r="H70" s="354">
        <v>33356.229935390002</v>
      </c>
      <c r="I70" s="356"/>
      <c r="J70" s="318">
        <v>382.54840225999999</v>
      </c>
      <c r="K70" s="318">
        <v>33034.284593950004</v>
      </c>
      <c r="L70" s="318">
        <v>365.33110342999998</v>
      </c>
      <c r="M70" s="319">
        <v>0</v>
      </c>
      <c r="N70" s="318">
        <v>172.47309777671688</v>
      </c>
      <c r="O70" s="318">
        <v>33051.501892780005</v>
      </c>
    </row>
    <row r="71" spans="2:15" s="133" customFormat="1" ht="12.75" thickBot="1" x14ac:dyDescent="0.25">
      <c r="B71" s="150" t="s">
        <v>104</v>
      </c>
      <c r="C71" s="355">
        <v>0</v>
      </c>
      <c r="D71" s="354">
        <v>0</v>
      </c>
      <c r="E71" s="355">
        <v>0</v>
      </c>
      <c r="F71" s="355">
        <v>0</v>
      </c>
      <c r="G71" s="381">
        <v>0</v>
      </c>
      <c r="H71" s="354">
        <v>0</v>
      </c>
      <c r="I71" s="356"/>
      <c r="J71" s="319">
        <v>0</v>
      </c>
      <c r="K71" s="318">
        <v>0</v>
      </c>
      <c r="L71" s="319">
        <v>0</v>
      </c>
      <c r="M71" s="319">
        <v>0</v>
      </c>
      <c r="N71" s="319">
        <v>0</v>
      </c>
      <c r="O71" s="318">
        <v>0</v>
      </c>
    </row>
    <row r="72" spans="2:15" s="133" customFormat="1" ht="12" x14ac:dyDescent="0.2">
      <c r="B72" s="151" t="s">
        <v>105</v>
      </c>
      <c r="C72" s="357">
        <v>0.83621736000000002</v>
      </c>
      <c r="D72" s="357">
        <v>152.78676602999997</v>
      </c>
      <c r="E72" s="357">
        <v>1.2203501499999998</v>
      </c>
      <c r="F72" s="358">
        <v>0</v>
      </c>
      <c r="G72" s="384">
        <v>0</v>
      </c>
      <c r="H72" s="357">
        <v>152.40263323999997</v>
      </c>
      <c r="I72" s="356"/>
      <c r="J72" s="321">
        <v>3.5916147599999997</v>
      </c>
      <c r="K72" s="321">
        <v>240.13463969</v>
      </c>
      <c r="L72" s="321">
        <v>2.6270268799999998</v>
      </c>
      <c r="M72" s="322">
        <v>0</v>
      </c>
      <c r="N72" s="322">
        <v>0.85558650999999997</v>
      </c>
      <c r="O72" s="321">
        <v>241.09922756999998</v>
      </c>
    </row>
    <row r="73" spans="2:15" s="133" customFormat="1" ht="12.75" thickBot="1" x14ac:dyDescent="0.25">
      <c r="B73" s="119" t="s">
        <v>65</v>
      </c>
      <c r="C73" s="359">
        <v>5215.8048415199992</v>
      </c>
      <c r="D73" s="359">
        <v>364939.39924234996</v>
      </c>
      <c r="E73" s="359">
        <v>2094.9311604500003</v>
      </c>
      <c r="F73" s="360">
        <v>0</v>
      </c>
      <c r="G73" s="385">
        <v>213.67508408999998</v>
      </c>
      <c r="H73" s="359">
        <v>368060.27292342007</v>
      </c>
      <c r="I73" s="356"/>
      <c r="J73" s="323">
        <v>5413.1732805399997</v>
      </c>
      <c r="K73" s="323">
        <v>357639.58973552007</v>
      </c>
      <c r="L73" s="323">
        <v>2212.4255118599999</v>
      </c>
      <c r="M73" s="324">
        <v>0</v>
      </c>
      <c r="N73" s="323">
        <v>194.01613845518696</v>
      </c>
      <c r="O73" s="323">
        <v>360840.33750420006</v>
      </c>
    </row>
    <row r="74" spans="2:15" s="133" customFormat="1" ht="12.75" thickTop="1" x14ac:dyDescent="0.2">
      <c r="B74" s="172"/>
      <c r="C74" s="357"/>
      <c r="D74" s="357"/>
      <c r="E74" s="357"/>
      <c r="F74" s="357"/>
      <c r="G74" s="364"/>
      <c r="H74" s="357"/>
      <c r="I74" s="356"/>
      <c r="J74" s="356"/>
      <c r="K74" s="356"/>
      <c r="L74" s="356"/>
      <c r="M74" s="356"/>
      <c r="N74" s="356"/>
      <c r="O74" s="356"/>
    </row>
    <row r="75" spans="2:15" s="133" customFormat="1" ht="12" x14ac:dyDescent="0.2">
      <c r="B75" s="413"/>
      <c r="C75" s="413"/>
      <c r="D75" s="413"/>
      <c r="E75" s="413"/>
      <c r="F75" s="413"/>
      <c r="G75" s="413"/>
      <c r="H75" s="152"/>
    </row>
    <row r="76" spans="2:15" s="133" customFormat="1" ht="12" x14ac:dyDescent="0.2">
      <c r="B76" s="152"/>
      <c r="C76" s="152"/>
      <c r="D76" s="152"/>
      <c r="E76" s="152"/>
      <c r="F76" s="152"/>
      <c r="G76" s="152"/>
      <c r="H76" s="152"/>
    </row>
    <row r="77" spans="2:15" s="133" customFormat="1" ht="12" x14ac:dyDescent="0.2">
      <c r="B77" s="171"/>
      <c r="C77" s="171"/>
      <c r="D77" s="171"/>
      <c r="E77" s="171"/>
      <c r="F77" s="171"/>
      <c r="G77" s="171"/>
      <c r="H77" s="152"/>
    </row>
    <row r="78" spans="2:15" s="120" customFormat="1" ht="12.95" customHeight="1" x14ac:dyDescent="0.2"/>
    <row r="79" spans="2:15" s="120" customFormat="1" ht="12.95" customHeight="1" x14ac:dyDescent="0.2"/>
    <row r="80" spans="2:15" s="118" customFormat="1" x14ac:dyDescent="0.25"/>
    <row r="81" spans="2:8" s="118" customFormat="1" x14ac:dyDescent="0.25"/>
    <row r="82" spans="2:8" x14ac:dyDescent="0.25">
      <c r="B82" s="117"/>
      <c r="C82" s="117"/>
      <c r="D82" s="117"/>
      <c r="E82" s="117"/>
      <c r="F82" s="117"/>
      <c r="G82" s="117"/>
      <c r="H82" s="117"/>
    </row>
    <row r="83" spans="2:8" x14ac:dyDescent="0.25">
      <c r="B83" s="117"/>
      <c r="C83" s="117"/>
      <c r="D83" s="117"/>
      <c r="E83" s="117"/>
      <c r="F83" s="117"/>
      <c r="G83" s="117"/>
      <c r="H83" s="117"/>
    </row>
    <row r="84" spans="2:8" x14ac:dyDescent="0.25">
      <c r="B84" s="117"/>
      <c r="C84" s="117"/>
      <c r="D84" s="117"/>
      <c r="E84" s="117"/>
      <c r="F84" s="117"/>
      <c r="G84" s="117"/>
      <c r="H84" s="117"/>
    </row>
    <row r="85" spans="2:8" x14ac:dyDescent="0.25">
      <c r="B85" s="117"/>
      <c r="C85" s="117"/>
      <c r="D85" s="117"/>
      <c r="E85" s="117"/>
      <c r="F85" s="117"/>
      <c r="G85" s="117"/>
      <c r="H85" s="117"/>
    </row>
    <row r="86" spans="2:8" x14ac:dyDescent="0.25">
      <c r="B86" s="117"/>
      <c r="C86" s="117"/>
      <c r="D86" s="117"/>
      <c r="E86" s="117"/>
      <c r="F86" s="117"/>
      <c r="G86" s="117"/>
      <c r="H86" s="117"/>
    </row>
    <row r="87" spans="2:8" x14ac:dyDescent="0.25">
      <c r="B87" s="117"/>
      <c r="C87" s="117"/>
      <c r="D87" s="117"/>
      <c r="E87" s="117"/>
      <c r="F87" s="117"/>
      <c r="G87" s="117"/>
      <c r="H87" s="117"/>
    </row>
    <row r="88" spans="2:8" x14ac:dyDescent="0.25">
      <c r="B88" s="117"/>
      <c r="C88" s="117"/>
      <c r="D88" s="117"/>
      <c r="E88" s="117"/>
      <c r="F88" s="117"/>
      <c r="G88" s="117"/>
      <c r="H88" s="117"/>
    </row>
    <row r="89" spans="2:8" x14ac:dyDescent="0.25">
      <c r="B89" s="117"/>
      <c r="C89" s="117"/>
      <c r="D89" s="117"/>
      <c r="E89" s="117"/>
      <c r="F89" s="117"/>
      <c r="G89" s="117"/>
      <c r="H89" s="117"/>
    </row>
    <row r="90" spans="2:8" x14ac:dyDescent="0.25">
      <c r="B90" s="117"/>
      <c r="C90" s="117"/>
      <c r="D90" s="117"/>
      <c r="E90" s="117"/>
      <c r="F90" s="117"/>
      <c r="G90" s="117"/>
      <c r="H90" s="117"/>
    </row>
    <row r="91" spans="2:8" x14ac:dyDescent="0.25">
      <c r="B91" s="117"/>
      <c r="C91" s="117"/>
      <c r="D91" s="117"/>
      <c r="E91" s="117"/>
      <c r="F91" s="117"/>
      <c r="G91" s="117"/>
      <c r="H91" s="117"/>
    </row>
    <row r="92" spans="2:8" x14ac:dyDescent="0.25">
      <c r="B92" s="117"/>
      <c r="C92" s="117"/>
      <c r="D92" s="117"/>
      <c r="E92" s="117"/>
      <c r="F92" s="117"/>
      <c r="G92" s="117"/>
      <c r="H92" s="117"/>
    </row>
    <row r="93" spans="2:8" x14ac:dyDescent="0.25">
      <c r="B93" s="117"/>
      <c r="C93" s="117"/>
      <c r="D93" s="117"/>
      <c r="E93" s="117"/>
      <c r="F93" s="117"/>
      <c r="G93" s="117"/>
      <c r="H93" s="117"/>
    </row>
    <row r="94" spans="2:8" x14ac:dyDescent="0.25">
      <c r="B94" s="117"/>
      <c r="C94" s="117"/>
      <c r="D94" s="117"/>
      <c r="E94" s="117"/>
      <c r="F94" s="117"/>
      <c r="G94" s="117"/>
      <c r="H94" s="117"/>
    </row>
    <row r="95" spans="2:8" x14ac:dyDescent="0.25">
      <c r="B95" s="117"/>
      <c r="C95" s="117"/>
      <c r="D95" s="117"/>
      <c r="E95" s="117"/>
      <c r="F95" s="117"/>
      <c r="G95" s="117"/>
      <c r="H95" s="117"/>
    </row>
    <row r="96" spans="2:8" x14ac:dyDescent="0.25">
      <c r="B96" s="117"/>
      <c r="C96" s="117"/>
      <c r="D96" s="117"/>
      <c r="E96" s="117"/>
      <c r="F96" s="117"/>
      <c r="G96" s="117"/>
      <c r="H96" s="117"/>
    </row>
    <row r="97" spans="2:8" x14ac:dyDescent="0.25">
      <c r="B97" s="117"/>
      <c r="C97" s="117"/>
      <c r="D97" s="117"/>
      <c r="E97" s="117"/>
      <c r="F97" s="117"/>
      <c r="G97" s="117"/>
      <c r="H97" s="117"/>
    </row>
    <row r="98" spans="2:8" x14ac:dyDescent="0.25">
      <c r="B98" s="117"/>
      <c r="C98" s="117"/>
      <c r="D98" s="117"/>
      <c r="E98" s="117"/>
      <c r="F98" s="117"/>
      <c r="G98" s="117"/>
      <c r="H98" s="117"/>
    </row>
    <row r="99" spans="2:8" x14ac:dyDescent="0.25">
      <c r="B99" s="117"/>
      <c r="C99" s="117"/>
      <c r="D99" s="117"/>
      <c r="E99" s="117"/>
      <c r="F99" s="117"/>
      <c r="G99" s="117"/>
      <c r="H99" s="117"/>
    </row>
    <row r="100" spans="2:8" x14ac:dyDescent="0.25">
      <c r="B100" s="117"/>
      <c r="C100" s="117"/>
      <c r="D100" s="117"/>
      <c r="E100" s="117"/>
      <c r="F100" s="117"/>
      <c r="G100" s="117"/>
      <c r="H100" s="117"/>
    </row>
    <row r="101" spans="2:8" x14ac:dyDescent="0.25">
      <c r="B101" s="117"/>
      <c r="C101" s="117"/>
      <c r="D101" s="117"/>
      <c r="E101" s="117"/>
      <c r="F101" s="117"/>
      <c r="G101" s="117"/>
      <c r="H101" s="117"/>
    </row>
    <row r="102" spans="2:8" x14ac:dyDescent="0.25">
      <c r="B102" s="117"/>
      <c r="C102" s="117"/>
      <c r="D102" s="117"/>
      <c r="E102" s="117"/>
      <c r="F102" s="117"/>
      <c r="G102" s="117"/>
      <c r="H102" s="117"/>
    </row>
    <row r="103" spans="2:8" x14ac:dyDescent="0.25">
      <c r="B103" s="117"/>
      <c r="C103" s="117"/>
      <c r="D103" s="117"/>
      <c r="E103" s="117"/>
      <c r="F103" s="117"/>
      <c r="G103" s="117"/>
      <c r="H103" s="117"/>
    </row>
    <row r="104" spans="2:8" x14ac:dyDescent="0.25">
      <c r="B104" s="117"/>
      <c r="C104" s="117"/>
      <c r="D104" s="117"/>
      <c r="E104" s="117"/>
      <c r="F104" s="117"/>
      <c r="G104" s="117"/>
      <c r="H104" s="117"/>
    </row>
    <row r="105" spans="2:8" x14ac:dyDescent="0.25">
      <c r="B105" s="117"/>
      <c r="C105" s="117"/>
      <c r="D105" s="117"/>
      <c r="E105" s="117"/>
      <c r="F105" s="117"/>
      <c r="G105" s="117"/>
      <c r="H105" s="117"/>
    </row>
  </sheetData>
  <customSheetViews>
    <customSheetView guid="{FBB4AFED-AF83-40C1-AEBE-D1B361E89DDB}" scale="85" showGridLines="0" topLeftCell="A82">
      <selection activeCell="D52" sqref="D52"/>
      <pageMargins left="0.7" right="0.7" top="0.75" bottom="0.75" header="0.3" footer="0.3"/>
      <pageSetup paperSize="9" orientation="portrait" r:id="rId1"/>
    </customSheetView>
    <customSheetView guid="{68EBE772-AFDA-4EA0-AE37-C31FFC283BC0}" scale="85" showGridLines="0" topLeftCell="A82">
      <selection activeCell="D52" sqref="D52"/>
      <pageMargins left="0.7" right="0.7" top="0.75" bottom="0.75" header="0.3" footer="0.3"/>
      <pageSetup paperSize="9" orientation="portrait" r:id="rId2"/>
    </customSheetView>
  </customSheetViews>
  <mergeCells count="26">
    <mergeCell ref="C56:H56"/>
    <mergeCell ref="B75:G75"/>
    <mergeCell ref="B6:O6"/>
    <mergeCell ref="E58:E59"/>
    <mergeCell ref="F58:F59"/>
    <mergeCell ref="G58:G59"/>
    <mergeCell ref="J56:O56"/>
    <mergeCell ref="C8:H8"/>
    <mergeCell ref="B52:G52"/>
    <mergeCell ref="L58:L59"/>
    <mergeCell ref="M58:M59"/>
    <mergeCell ref="N58:N59"/>
    <mergeCell ref="O58:O59"/>
    <mergeCell ref="J8:O8"/>
    <mergeCell ref="J10:K10"/>
    <mergeCell ref="H58:H59"/>
    <mergeCell ref="L10:L11"/>
    <mergeCell ref="M10:M11"/>
    <mergeCell ref="N10:N11"/>
    <mergeCell ref="O10:O11"/>
    <mergeCell ref="B51:O51"/>
    <mergeCell ref="H10:H11"/>
    <mergeCell ref="C10:D10"/>
    <mergeCell ref="E10:E11"/>
    <mergeCell ref="F10:F11"/>
    <mergeCell ref="G10:G11"/>
  </mergeCells>
  <pageMargins left="0.70866141732283472" right="0.70866141732283472" top="0.74803149606299213" bottom="0.74803149606299213" header="0.31496062992125984" footer="0.31496062992125984"/>
  <pageSetup paperSize="8" scale="87" fitToHeight="0" orientation="landscape" r:id="rId3"/>
  <headerFooter>
    <oddHeader>&amp;L&amp;"Calibri"&amp;12&amp;K0000FFClassification: Limited&amp;1#</oddHeader>
  </headerFooter>
  <rowBreaks count="1" manualBreakCount="1">
    <brk id="52" max="16383" man="1"/>
  </rowBreaks>
  <customProperties>
    <customPr name="_pios_id" r:id="rId4"/>
  </customPropertie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76"/>
  <sheetViews>
    <sheetView showGridLines="0" view="pageBreakPreview" zoomScale="90" zoomScaleNormal="70" zoomScaleSheetLayoutView="90" workbookViewId="0"/>
  </sheetViews>
  <sheetFormatPr defaultColWidth="14.7109375" defaultRowHeight="15.75" x14ac:dyDescent="0.25"/>
  <cols>
    <col min="1" max="1" width="2.85546875" style="4" customWidth="1"/>
    <col min="2" max="2" width="30.7109375" style="4" customWidth="1"/>
    <col min="3" max="3" width="88.7109375" style="4" customWidth="1"/>
    <col min="4" max="4" width="18.28515625" style="4" customWidth="1"/>
    <col min="5" max="5" width="14.85546875" style="4" customWidth="1"/>
    <col min="6" max="6" width="13.5703125" style="4" customWidth="1"/>
    <col min="7" max="7" width="15.85546875" style="4" customWidth="1"/>
    <col min="8" max="9" width="14.7109375" style="4"/>
    <col min="10" max="10" width="14.5703125" style="4" customWidth="1"/>
    <col min="11" max="11" width="13" style="4" customWidth="1"/>
    <col min="12" max="12" width="9.28515625" style="4" bestFit="1" customWidth="1"/>
    <col min="13" max="16384" width="14.7109375" style="4"/>
  </cols>
  <sheetData>
    <row r="2" spans="2:8" ht="15.75" customHeight="1" x14ac:dyDescent="0.25">
      <c r="B2" s="180" t="s">
        <v>182</v>
      </c>
      <c r="G2" s="35"/>
    </row>
    <row r="3" spans="2:8" ht="21.95" customHeight="1" x14ac:dyDescent="0.25">
      <c r="B3" s="35" t="s">
        <v>86</v>
      </c>
      <c r="C3" s="1"/>
      <c r="D3" s="2"/>
      <c r="E3" s="2"/>
      <c r="F3" s="2"/>
      <c r="G3" s="35"/>
    </row>
    <row r="4" spans="2:8" ht="21.95" customHeight="1" x14ac:dyDescent="0.25">
      <c r="B4" s="35"/>
      <c r="C4" s="1"/>
      <c r="D4" s="2"/>
      <c r="E4" s="2"/>
      <c r="F4" s="2"/>
      <c r="G4" s="35"/>
    </row>
    <row r="5" spans="2:8" ht="21.95" customHeight="1" x14ac:dyDescent="0.25">
      <c r="B5" s="35" t="s">
        <v>243</v>
      </c>
      <c r="C5" s="1"/>
      <c r="D5" s="2"/>
      <c r="E5" s="2"/>
      <c r="F5" s="2"/>
      <c r="G5" s="2"/>
    </row>
    <row r="6" spans="2:8" ht="15.75" customHeight="1" x14ac:dyDescent="0.25">
      <c r="B6" s="35"/>
      <c r="C6" s="1"/>
      <c r="D6" s="2"/>
      <c r="E6" s="2"/>
      <c r="F6" s="2"/>
      <c r="G6" s="2"/>
    </row>
    <row r="7" spans="2:8" x14ac:dyDescent="0.25">
      <c r="B7" s="5"/>
      <c r="C7" s="5"/>
      <c r="D7" s="439" t="s">
        <v>0</v>
      </c>
      <c r="E7" s="439"/>
      <c r="F7" s="439" t="s">
        <v>1</v>
      </c>
      <c r="G7" s="439"/>
    </row>
    <row r="8" spans="2:8" ht="39" customHeight="1" x14ac:dyDescent="0.25">
      <c r="B8" s="36"/>
      <c r="C8" s="36"/>
      <c r="D8" s="37" t="s">
        <v>244</v>
      </c>
      <c r="E8" s="38" t="s">
        <v>193</v>
      </c>
      <c r="F8" s="37" t="s">
        <v>245</v>
      </c>
      <c r="G8" s="38" t="s">
        <v>194</v>
      </c>
    </row>
    <row r="9" spans="2:8" ht="20.25" customHeight="1" x14ac:dyDescent="0.25">
      <c r="B9" s="442" t="s">
        <v>2</v>
      </c>
      <c r="C9" s="442"/>
      <c r="D9" s="229"/>
      <c r="E9" s="228"/>
      <c r="F9" s="229"/>
      <c r="G9" s="228"/>
      <c r="H9" s="8"/>
    </row>
    <row r="10" spans="2:8" ht="15" customHeight="1" x14ac:dyDescent="0.25">
      <c r="B10" s="420" t="s">
        <v>3</v>
      </c>
      <c r="C10" s="420"/>
      <c r="D10" s="10">
        <v>5847</v>
      </c>
      <c r="E10" s="7">
        <v>5847</v>
      </c>
      <c r="F10" s="10">
        <v>5847</v>
      </c>
      <c r="G10" s="7">
        <v>5847</v>
      </c>
    </row>
    <row r="11" spans="2:8" ht="15" customHeight="1" x14ac:dyDescent="0.25">
      <c r="B11" s="443" t="s">
        <v>4</v>
      </c>
      <c r="C11" s="444"/>
      <c r="D11" s="227">
        <v>5847</v>
      </c>
      <c r="E11" s="226">
        <v>5847</v>
      </c>
      <c r="F11" s="227">
        <v>5847</v>
      </c>
      <c r="G11" s="226">
        <v>5847</v>
      </c>
    </row>
    <row r="12" spans="2:8" ht="15" customHeight="1" x14ac:dyDescent="0.25">
      <c r="B12" s="225" t="s">
        <v>5</v>
      </c>
      <c r="C12" s="225"/>
      <c r="D12" s="6">
        <v>2739</v>
      </c>
      <c r="E12" s="224">
        <v>2668</v>
      </c>
      <c r="F12" s="6">
        <v>2739</v>
      </c>
      <c r="G12" s="224">
        <v>2668</v>
      </c>
    </row>
    <row r="13" spans="2:8" ht="15" customHeight="1" x14ac:dyDescent="0.25">
      <c r="B13" s="445" t="s">
        <v>6</v>
      </c>
      <c r="C13" s="445"/>
      <c r="D13" s="216">
        <v>1918</v>
      </c>
      <c r="E13" s="215">
        <v>1892</v>
      </c>
      <c r="F13" s="216">
        <v>1918</v>
      </c>
      <c r="G13" s="215">
        <v>1892</v>
      </c>
    </row>
    <row r="14" spans="2:8" ht="15" customHeight="1" x14ac:dyDescent="0.25">
      <c r="B14" s="440" t="s">
        <v>7</v>
      </c>
      <c r="C14" s="440"/>
      <c r="D14" s="10">
        <v>0</v>
      </c>
      <c r="E14" s="7">
        <v>-500</v>
      </c>
      <c r="F14" s="10">
        <v>0</v>
      </c>
      <c r="G14" s="7">
        <v>-500</v>
      </c>
      <c r="H14" s="8"/>
    </row>
    <row r="15" spans="2:8" ht="15" customHeight="1" thickBot="1" x14ac:dyDescent="0.3">
      <c r="B15" s="433" t="s">
        <v>8</v>
      </c>
      <c r="C15" s="433"/>
      <c r="D15" s="40">
        <v>10504</v>
      </c>
      <c r="E15" s="41">
        <v>9907</v>
      </c>
      <c r="F15" s="40">
        <v>10504</v>
      </c>
      <c r="G15" s="41">
        <v>9907</v>
      </c>
    </row>
    <row r="16" spans="2:8" ht="16.5" customHeight="1" thickTop="1" x14ac:dyDescent="0.25">
      <c r="B16" s="441"/>
      <c r="C16" s="441"/>
      <c r="D16" s="10"/>
      <c r="E16" s="7"/>
      <c r="F16" s="10"/>
      <c r="G16" s="7"/>
    </row>
    <row r="17" spans="1:16384" s="8" customFormat="1" x14ac:dyDescent="0.25">
      <c r="B17" s="427" t="s">
        <v>9</v>
      </c>
      <c r="C17" s="427"/>
      <c r="D17" s="204"/>
      <c r="E17" s="202"/>
      <c r="F17" s="204"/>
      <c r="G17" s="202"/>
    </row>
    <row r="18" spans="1:16384" s="80" customFormat="1" ht="20.25" customHeight="1" x14ac:dyDescent="0.25">
      <c r="A18" s="8"/>
      <c r="B18" s="420" t="s">
        <v>10</v>
      </c>
      <c r="C18" s="420"/>
      <c r="D18" s="203">
        <v>-96</v>
      </c>
      <c r="E18" s="202">
        <v>-88</v>
      </c>
      <c r="F18" s="203">
        <v>-96</v>
      </c>
      <c r="G18" s="202">
        <v>-88</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1:16384" ht="15" customHeight="1" x14ac:dyDescent="0.25">
      <c r="B19" s="420" t="s">
        <v>11</v>
      </c>
      <c r="C19" s="420"/>
      <c r="D19" s="203">
        <v>-452</v>
      </c>
      <c r="E19" s="202">
        <v>-445</v>
      </c>
      <c r="F19" s="203">
        <v>-452</v>
      </c>
      <c r="G19" s="202">
        <v>-445</v>
      </c>
      <c r="H19" s="8"/>
    </row>
    <row r="20" spans="1:16384" ht="28.5" customHeight="1" x14ac:dyDescent="0.25">
      <c r="B20" s="420" t="s">
        <v>12</v>
      </c>
      <c r="C20" s="420"/>
      <c r="D20" s="203">
        <v>-1420</v>
      </c>
      <c r="E20" s="202">
        <v>-1475</v>
      </c>
      <c r="F20" s="203">
        <v>-1420</v>
      </c>
      <c r="G20" s="202">
        <v>-1475</v>
      </c>
      <c r="H20" s="8"/>
    </row>
    <row r="21" spans="1:16384" ht="16.5" customHeight="1" x14ac:dyDescent="0.25">
      <c r="B21" s="420" t="s">
        <v>13</v>
      </c>
      <c r="C21" s="420"/>
      <c r="D21" s="203">
        <v>34</v>
      </c>
      <c r="E21" s="202">
        <v>70</v>
      </c>
      <c r="F21" s="203">
        <v>34</v>
      </c>
      <c r="G21" s="202">
        <v>70</v>
      </c>
      <c r="H21" s="8"/>
    </row>
    <row r="22" spans="1:16384" ht="15" customHeight="1" x14ac:dyDescent="0.25">
      <c r="B22" s="420" t="s">
        <v>14</v>
      </c>
      <c r="C22" s="420"/>
      <c r="D22" s="203">
        <v>0</v>
      </c>
      <c r="E22" s="202">
        <v>-1</v>
      </c>
      <c r="F22" s="203">
        <v>0</v>
      </c>
      <c r="G22" s="202">
        <v>-1</v>
      </c>
      <c r="H22" s="8"/>
    </row>
    <row r="23" spans="1:16384" ht="15" customHeight="1" x14ac:dyDescent="0.25">
      <c r="B23" s="420" t="s">
        <v>15</v>
      </c>
      <c r="C23" s="420"/>
      <c r="D23" s="203">
        <v>-2</v>
      </c>
      <c r="E23" s="202">
        <v>-4</v>
      </c>
      <c r="F23" s="203">
        <v>-2</v>
      </c>
      <c r="G23" s="202">
        <v>-4</v>
      </c>
      <c r="H23" s="8"/>
    </row>
    <row r="24" spans="1:16384" ht="16.5" thickBot="1" x14ac:dyDescent="0.3">
      <c r="B24" s="433" t="s">
        <v>16</v>
      </c>
      <c r="C24" s="433"/>
      <c r="D24" s="40">
        <v>-1936</v>
      </c>
      <c r="E24" s="41">
        <v>-1943</v>
      </c>
      <c r="F24" s="40">
        <v>-1936</v>
      </c>
      <c r="G24" s="41">
        <v>-1943</v>
      </c>
      <c r="H24" s="8"/>
    </row>
    <row r="25" spans="1:16384" ht="16.5" customHeight="1" thickTop="1" thickBot="1" x14ac:dyDescent="0.3">
      <c r="B25" s="438" t="s">
        <v>17</v>
      </c>
      <c r="C25" s="438"/>
      <c r="D25" s="40">
        <v>8568</v>
      </c>
      <c r="E25" s="41">
        <v>7964</v>
      </c>
      <c r="F25" s="40">
        <v>8568</v>
      </c>
      <c r="G25" s="41">
        <v>7964</v>
      </c>
    </row>
    <row r="26" spans="1:16384" ht="15" customHeight="1" thickTop="1" x14ac:dyDescent="0.25">
      <c r="B26" s="184"/>
      <c r="C26" s="79"/>
      <c r="D26" s="6"/>
      <c r="E26" s="7"/>
      <c r="F26" s="6"/>
      <c r="G26" s="7"/>
    </row>
    <row r="27" spans="1:16384" ht="16.5" customHeight="1" x14ac:dyDescent="0.25">
      <c r="B27" s="448" t="s">
        <v>18</v>
      </c>
      <c r="C27" s="448"/>
      <c r="D27" s="223"/>
      <c r="E27" s="222"/>
      <c r="F27" s="223"/>
      <c r="G27" s="222"/>
    </row>
    <row r="28" spans="1:16384" x14ac:dyDescent="0.25">
      <c r="B28" s="421" t="s">
        <v>3</v>
      </c>
      <c r="C28" s="421"/>
      <c r="D28" s="15">
        <v>1500</v>
      </c>
      <c r="E28" s="16">
        <v>1500</v>
      </c>
      <c r="F28" s="15">
        <v>1500</v>
      </c>
      <c r="G28" s="16">
        <v>1500</v>
      </c>
    </row>
    <row r="29" spans="1:16384" x14ac:dyDescent="0.25">
      <c r="B29" s="421" t="s">
        <v>191</v>
      </c>
      <c r="C29" s="446"/>
      <c r="D29" s="18">
        <v>1500</v>
      </c>
      <c r="E29" s="19">
        <v>1500</v>
      </c>
      <c r="F29" s="18">
        <v>1500</v>
      </c>
      <c r="G29" s="19">
        <v>1500</v>
      </c>
    </row>
    <row r="30" spans="1:16384" x14ac:dyDescent="0.25">
      <c r="B30" s="447" t="s">
        <v>19</v>
      </c>
      <c r="C30" s="447"/>
      <c r="D30" s="20">
        <v>114</v>
      </c>
      <c r="E30" s="13">
        <v>150</v>
      </c>
      <c r="F30" s="20">
        <v>0</v>
      </c>
      <c r="G30" s="13">
        <v>0</v>
      </c>
      <c r="H30" s="14"/>
    </row>
    <row r="31" spans="1:16384" ht="25.5" customHeight="1" x14ac:dyDescent="0.25">
      <c r="B31" s="420" t="s">
        <v>20</v>
      </c>
      <c r="C31" s="420"/>
      <c r="D31" s="221">
        <v>99</v>
      </c>
      <c r="E31" s="219">
        <v>134</v>
      </c>
      <c r="F31" s="221">
        <v>0</v>
      </c>
      <c r="G31" s="219">
        <v>0</v>
      </c>
      <c r="H31" s="17"/>
    </row>
    <row r="32" spans="1:16384" ht="15" customHeight="1" x14ac:dyDescent="0.25">
      <c r="B32" s="431" t="s">
        <v>21</v>
      </c>
      <c r="C32" s="432"/>
      <c r="D32" s="11">
        <f>D31</f>
        <v>99</v>
      </c>
      <c r="E32" s="12">
        <v>134</v>
      </c>
      <c r="F32" s="11">
        <v>0</v>
      </c>
      <c r="G32" s="12">
        <v>0</v>
      </c>
      <c r="H32" s="17"/>
    </row>
    <row r="33" spans="1:8" ht="16.5" customHeight="1" thickBot="1" x14ac:dyDescent="0.3">
      <c r="B33" s="433" t="s">
        <v>22</v>
      </c>
      <c r="C33" s="433"/>
      <c r="D33" s="40">
        <v>1713</v>
      </c>
      <c r="E33" s="41">
        <v>1784</v>
      </c>
      <c r="F33" s="40">
        <v>1500</v>
      </c>
      <c r="G33" s="41">
        <v>1500</v>
      </c>
      <c r="H33" s="14"/>
    </row>
    <row r="34" spans="1:8" ht="17.25" thickTop="1" thickBot="1" x14ac:dyDescent="0.3">
      <c r="B34" s="433" t="s">
        <v>23</v>
      </c>
      <c r="C34" s="433"/>
      <c r="D34" s="59">
        <v>10281</v>
      </c>
      <c r="E34" s="60">
        <v>9748</v>
      </c>
      <c r="F34" s="59">
        <v>10068</v>
      </c>
      <c r="G34" s="60">
        <v>9464</v>
      </c>
    </row>
    <row r="35" spans="1:8" ht="15.75" customHeight="1" thickTop="1" x14ac:dyDescent="0.25">
      <c r="B35" s="434"/>
      <c r="C35" s="434"/>
      <c r="D35" s="23"/>
      <c r="E35" s="22"/>
      <c r="F35" s="23"/>
      <c r="G35" s="22"/>
    </row>
    <row r="36" spans="1:8" x14ac:dyDescent="0.25">
      <c r="B36" s="435" t="s">
        <v>24</v>
      </c>
      <c r="C36" s="435"/>
      <c r="D36" s="220"/>
      <c r="E36" s="219"/>
      <c r="F36" s="220"/>
      <c r="G36" s="219"/>
    </row>
    <row r="37" spans="1:8" x14ac:dyDescent="0.25">
      <c r="B37" s="451" t="s">
        <v>3</v>
      </c>
      <c r="C37" s="451"/>
      <c r="D37" s="218">
        <v>2898</v>
      </c>
      <c r="E37" s="217">
        <v>3082</v>
      </c>
      <c r="F37" s="218">
        <v>2898</v>
      </c>
      <c r="G37" s="217">
        <v>3082</v>
      </c>
    </row>
    <row r="38" spans="1:8" x14ac:dyDescent="0.25">
      <c r="B38" s="420" t="s">
        <v>25</v>
      </c>
      <c r="C38" s="420"/>
      <c r="D38" s="216">
        <v>145</v>
      </c>
      <c r="E38" s="215">
        <v>107</v>
      </c>
      <c r="F38" s="216">
        <v>0</v>
      </c>
      <c r="G38" s="215">
        <v>0</v>
      </c>
    </row>
    <row r="39" spans="1:8" ht="30.75" customHeight="1" x14ac:dyDescent="0.25">
      <c r="B39" s="420" t="s">
        <v>218</v>
      </c>
      <c r="C39" s="420"/>
      <c r="D39" s="221">
        <v>52</v>
      </c>
      <c r="E39" s="219">
        <v>16</v>
      </c>
      <c r="F39" s="221">
        <v>0</v>
      </c>
      <c r="G39" s="219">
        <v>0</v>
      </c>
    </row>
    <row r="40" spans="1:8" x14ac:dyDescent="0.25">
      <c r="B40" s="431" t="s">
        <v>219</v>
      </c>
      <c r="C40" s="432"/>
      <c r="D40" s="11">
        <v>52</v>
      </c>
      <c r="E40" s="12">
        <v>16</v>
      </c>
      <c r="F40" s="11">
        <v>0</v>
      </c>
      <c r="G40" s="12">
        <v>0</v>
      </c>
    </row>
    <row r="41" spans="1:8" ht="16.5" customHeight="1" x14ac:dyDescent="0.25">
      <c r="B41" s="436" t="s">
        <v>26</v>
      </c>
      <c r="C41" s="436"/>
      <c r="D41" s="78">
        <v>0</v>
      </c>
      <c r="E41" s="45">
        <v>165</v>
      </c>
      <c r="F41" s="78">
        <v>0</v>
      </c>
      <c r="G41" s="45">
        <v>165</v>
      </c>
    </row>
    <row r="42" spans="1:8" s="344" customFormat="1" ht="16.5" customHeight="1" thickBot="1" x14ac:dyDescent="0.3">
      <c r="A42" s="17"/>
      <c r="B42" s="452" t="s">
        <v>277</v>
      </c>
      <c r="C42" s="452"/>
      <c r="D42" s="346">
        <v>3095</v>
      </c>
      <c r="E42" s="347">
        <f>SUM(E37:E39)+E41</f>
        <v>3370</v>
      </c>
      <c r="F42" s="346">
        <v>2898</v>
      </c>
      <c r="G42" s="347">
        <f>SUM(G37:G39)+G41</f>
        <v>3247</v>
      </c>
      <c r="H42" s="345"/>
    </row>
    <row r="43" spans="1:8" s="344" customFormat="1" ht="15" customHeight="1" thickTop="1" x14ac:dyDescent="0.25">
      <c r="A43" s="17"/>
      <c r="B43" s="348"/>
      <c r="C43" s="349"/>
      <c r="D43" s="350"/>
      <c r="E43" s="13"/>
      <c r="F43" s="350"/>
      <c r="G43" s="13"/>
    </row>
    <row r="44" spans="1:8" s="345" customFormat="1" x14ac:dyDescent="0.25">
      <c r="A44" s="14"/>
      <c r="B44" s="448" t="s">
        <v>278</v>
      </c>
      <c r="C44" s="448"/>
      <c r="D44" s="223"/>
      <c r="E44" s="222"/>
      <c r="F44" s="223"/>
      <c r="G44" s="222"/>
    </row>
    <row r="45" spans="1:8" s="344" customFormat="1" ht="15" customHeight="1" x14ac:dyDescent="0.25">
      <c r="A45" s="17"/>
      <c r="B45" s="447" t="s">
        <v>279</v>
      </c>
      <c r="C45" s="447"/>
      <c r="D45" s="351">
        <v>-162</v>
      </c>
      <c r="E45" s="222">
        <v>0</v>
      </c>
      <c r="F45" s="351">
        <v>-162</v>
      </c>
      <c r="G45" s="222">
        <v>0</v>
      </c>
      <c r="H45" s="345"/>
    </row>
    <row r="46" spans="1:8" s="344" customFormat="1" ht="16.5" thickBot="1" x14ac:dyDescent="0.3">
      <c r="A46" s="17"/>
      <c r="B46" s="452" t="s">
        <v>280</v>
      </c>
      <c r="C46" s="452"/>
      <c r="D46" s="352">
        <v>-162</v>
      </c>
      <c r="E46" s="353">
        <v>0</v>
      </c>
      <c r="F46" s="352">
        <v>-162</v>
      </c>
      <c r="G46" s="353">
        <v>0</v>
      </c>
      <c r="H46" s="345"/>
    </row>
    <row r="47" spans="1:8" ht="15" customHeight="1" thickTop="1" thickBot="1" x14ac:dyDescent="0.3">
      <c r="B47" s="438" t="s">
        <v>27</v>
      </c>
      <c r="C47" s="438"/>
      <c r="D47" s="59">
        <v>2933</v>
      </c>
      <c r="E47" s="60">
        <v>3370</v>
      </c>
      <c r="F47" s="59">
        <v>2736</v>
      </c>
      <c r="G47" s="60">
        <v>3247</v>
      </c>
    </row>
    <row r="48" spans="1:8" ht="16.5" customHeight="1" thickTop="1" thickBot="1" x14ac:dyDescent="0.3">
      <c r="B48" s="438" t="s">
        <v>28</v>
      </c>
      <c r="C48" s="438"/>
      <c r="D48" s="40">
        <v>13214</v>
      </c>
      <c r="E48" s="41">
        <v>13118</v>
      </c>
      <c r="F48" s="40">
        <v>12804</v>
      </c>
      <c r="G48" s="41">
        <v>12711</v>
      </c>
    </row>
    <row r="49" spans="2:8" ht="17.25" thickTop="1" thickBot="1" x14ac:dyDescent="0.3">
      <c r="B49" s="438" t="s">
        <v>29</v>
      </c>
      <c r="C49" s="438"/>
      <c r="D49" s="40">
        <v>61632</v>
      </c>
      <c r="E49" s="41">
        <v>61696</v>
      </c>
      <c r="F49" s="40">
        <v>61632</v>
      </c>
      <c r="G49" s="41">
        <v>61696</v>
      </c>
    </row>
    <row r="50" spans="2:8" ht="16.5" thickTop="1" x14ac:dyDescent="0.25">
      <c r="B50" s="214"/>
      <c r="C50" s="214"/>
      <c r="D50" s="6"/>
      <c r="E50" s="7"/>
      <c r="F50" s="6"/>
      <c r="G50" s="7"/>
    </row>
    <row r="51" spans="2:8" x14ac:dyDescent="0.25">
      <c r="B51" s="449" t="s">
        <v>30</v>
      </c>
      <c r="C51" s="449"/>
      <c r="D51" s="213"/>
      <c r="E51" s="211"/>
      <c r="F51" s="213"/>
      <c r="G51" s="211"/>
      <c r="H51" s="8"/>
    </row>
    <row r="52" spans="2:8" x14ac:dyDescent="0.25">
      <c r="B52" s="449" t="s">
        <v>31</v>
      </c>
      <c r="C52" s="449"/>
      <c r="D52" s="212">
        <v>0.13901869158878505</v>
      </c>
      <c r="E52" s="211">
        <v>0.12909999999999999</v>
      </c>
      <c r="F52" s="212">
        <v>0.13901869158878505</v>
      </c>
      <c r="G52" s="211">
        <v>0.129</v>
      </c>
    </row>
    <row r="53" spans="2:8" ht="16.5" customHeight="1" x14ac:dyDescent="0.25">
      <c r="B53" s="449" t="s">
        <v>32</v>
      </c>
      <c r="C53" s="449"/>
      <c r="D53" s="212">
        <v>0.16681269470404986</v>
      </c>
      <c r="E53" s="211">
        <v>0.15800903942602065</v>
      </c>
      <c r="F53" s="212">
        <v>0.16335669781931464</v>
      </c>
      <c r="G53" s="211">
        <v>0.153</v>
      </c>
      <c r="H53" s="8"/>
    </row>
    <row r="54" spans="2:8" ht="16.5" customHeight="1" x14ac:dyDescent="0.25">
      <c r="B54" s="450" t="s">
        <v>33</v>
      </c>
      <c r="C54" s="450"/>
      <c r="D54" s="210">
        <v>0.2144016095534787</v>
      </c>
      <c r="E54" s="209">
        <v>0.21260000000000001</v>
      </c>
      <c r="F54" s="210">
        <v>0.20774922118380063</v>
      </c>
      <c r="G54" s="209">
        <v>0.20599999999999999</v>
      </c>
      <c r="H54" s="8"/>
    </row>
    <row r="55" spans="2:8" ht="36.75" customHeight="1" x14ac:dyDescent="0.25">
      <c r="B55" s="421" t="s">
        <v>34</v>
      </c>
      <c r="C55" s="421"/>
      <c r="D55" s="24">
        <v>3.4639000000000003E-2</v>
      </c>
      <c r="E55" s="25">
        <v>2.8053999999999999E-2</v>
      </c>
      <c r="F55" s="24">
        <v>3.4639000000000003E-2</v>
      </c>
      <c r="G55" s="25">
        <v>2.8053999999999999E-2</v>
      </c>
    </row>
    <row r="56" spans="2:8" ht="16.5" customHeight="1" x14ac:dyDescent="0.25">
      <c r="B56" s="422" t="s">
        <v>190</v>
      </c>
      <c r="C56" s="423"/>
      <c r="D56" s="208">
        <v>2.5000000000000001E-2</v>
      </c>
      <c r="E56" s="207">
        <v>1.8749999999999999E-2</v>
      </c>
      <c r="F56" s="208">
        <v>2.5000000000000001E-2</v>
      </c>
      <c r="G56" s="207">
        <v>1.8749999999999999E-2</v>
      </c>
    </row>
    <row r="57" spans="2:8" x14ac:dyDescent="0.25">
      <c r="B57" s="422" t="s">
        <v>35</v>
      </c>
      <c r="C57" s="423"/>
      <c r="D57" s="206">
        <v>9.639E-3</v>
      </c>
      <c r="E57" s="205">
        <v>9.3039999999999998E-3</v>
      </c>
      <c r="F57" s="206">
        <v>9.639E-3</v>
      </c>
      <c r="G57" s="205">
        <v>9.3039999999999998E-3</v>
      </c>
    </row>
    <row r="58" spans="2:8" ht="16.5" customHeight="1" x14ac:dyDescent="0.25">
      <c r="B58" s="426" t="s">
        <v>189</v>
      </c>
      <c r="C58" s="426"/>
      <c r="D58" s="43">
        <v>9.4E-2</v>
      </c>
      <c r="E58" s="44">
        <v>8.4099999999999994E-2</v>
      </c>
      <c r="F58" s="43">
        <v>9.4E-2</v>
      </c>
      <c r="G58" s="44">
        <v>8.4000000000000005E-2</v>
      </c>
    </row>
    <row r="59" spans="2:8" x14ac:dyDescent="0.25">
      <c r="B59" s="425"/>
      <c r="C59" s="425"/>
      <c r="D59" s="21"/>
      <c r="E59" s="7"/>
      <c r="F59" s="21"/>
      <c r="G59" s="7"/>
    </row>
    <row r="60" spans="2:8" ht="16.5" customHeight="1" x14ac:dyDescent="0.25">
      <c r="B60" s="427" t="s">
        <v>188</v>
      </c>
      <c r="C60" s="427"/>
      <c r="D60" s="204"/>
      <c r="E60" s="202"/>
      <c r="F60" s="204"/>
      <c r="G60" s="202"/>
    </row>
    <row r="61" spans="2:8" ht="33" customHeight="1" x14ac:dyDescent="0.25">
      <c r="B61" s="420" t="s">
        <v>36</v>
      </c>
      <c r="C61" s="420"/>
      <c r="D61" s="203">
        <v>0</v>
      </c>
      <c r="E61" s="202">
        <v>0</v>
      </c>
      <c r="F61" s="203">
        <v>0</v>
      </c>
      <c r="G61" s="202">
        <v>0</v>
      </c>
    </row>
    <row r="62" spans="2:8" ht="23.25" customHeight="1" x14ac:dyDescent="0.25">
      <c r="B62" s="420" t="s">
        <v>37</v>
      </c>
      <c r="C62" s="420"/>
      <c r="D62" s="203">
        <v>0</v>
      </c>
      <c r="E62" s="202">
        <v>0</v>
      </c>
      <c r="F62" s="203">
        <v>0</v>
      </c>
      <c r="G62" s="202">
        <v>0</v>
      </c>
    </row>
    <row r="63" spans="2:8" ht="28.5" customHeight="1" x14ac:dyDescent="0.25">
      <c r="B63" s="426" t="s">
        <v>38</v>
      </c>
      <c r="C63" s="426"/>
      <c r="D63" s="122">
        <v>197</v>
      </c>
      <c r="E63" s="123">
        <v>196</v>
      </c>
      <c r="F63" s="122">
        <v>197</v>
      </c>
      <c r="G63" s="123">
        <v>196</v>
      </c>
    </row>
    <row r="64" spans="2:8" x14ac:dyDescent="0.25">
      <c r="B64" s="424"/>
      <c r="C64" s="424"/>
      <c r="D64" s="10"/>
      <c r="E64" s="7"/>
      <c r="F64" s="10"/>
      <c r="G64" s="7"/>
    </row>
    <row r="65" spans="2:8" x14ac:dyDescent="0.25">
      <c r="B65" s="428" t="s">
        <v>39</v>
      </c>
      <c r="C65" s="428"/>
      <c r="D65" s="10"/>
      <c r="E65" s="7"/>
      <c r="F65" s="10"/>
      <c r="G65" s="7"/>
    </row>
    <row r="66" spans="2:8" x14ac:dyDescent="0.25">
      <c r="B66" s="420" t="s">
        <v>40</v>
      </c>
      <c r="C66" s="420"/>
      <c r="D66" s="203">
        <v>0</v>
      </c>
      <c r="E66" s="202">
        <v>165</v>
      </c>
      <c r="F66" s="203">
        <v>0</v>
      </c>
      <c r="G66" s="202">
        <v>165</v>
      </c>
    </row>
    <row r="67" spans="2:8" x14ac:dyDescent="0.25">
      <c r="B67" s="426" t="s">
        <v>41</v>
      </c>
      <c r="C67" s="426"/>
      <c r="D67" s="122">
        <v>262</v>
      </c>
      <c r="E67" s="123">
        <v>253</v>
      </c>
      <c r="F67" s="122">
        <v>262</v>
      </c>
      <c r="G67" s="123">
        <v>253</v>
      </c>
      <c r="H67" s="8"/>
    </row>
    <row r="68" spans="2:8" ht="16.5" customHeight="1" x14ac:dyDescent="0.25">
      <c r="B68" s="424"/>
      <c r="C68" s="424"/>
      <c r="D68" s="10"/>
      <c r="E68" s="7"/>
      <c r="F68" s="10"/>
      <c r="G68" s="7"/>
      <c r="H68" s="8"/>
    </row>
    <row r="69" spans="2:8" ht="16.5" customHeight="1" x14ac:dyDescent="0.25">
      <c r="B69" s="428" t="s">
        <v>42</v>
      </c>
      <c r="C69" s="428"/>
      <c r="D69" s="10"/>
      <c r="E69" s="7"/>
      <c r="F69" s="10"/>
      <c r="G69" s="7"/>
      <c r="H69" s="8"/>
    </row>
    <row r="70" spans="2:8" ht="16.5" customHeight="1" x14ac:dyDescent="0.25">
      <c r="B70" s="429" t="s">
        <v>43</v>
      </c>
      <c r="C70" s="429"/>
      <c r="D70" s="365">
        <v>213</v>
      </c>
      <c r="E70" s="366">
        <v>284</v>
      </c>
      <c r="F70" s="221">
        <v>0</v>
      </c>
      <c r="G70" s="221">
        <v>0</v>
      </c>
      <c r="H70" s="8"/>
    </row>
    <row r="71" spans="2:8" ht="16.5" customHeight="1" x14ac:dyDescent="0.25">
      <c r="B71" s="419" t="s">
        <v>220</v>
      </c>
      <c r="C71" s="419"/>
      <c r="D71" s="173">
        <v>109</v>
      </c>
      <c r="E71" s="369">
        <v>34.751815999999998</v>
      </c>
      <c r="F71" s="10">
        <v>0</v>
      </c>
      <c r="G71" s="10">
        <v>0</v>
      </c>
      <c r="H71" s="8"/>
    </row>
    <row r="72" spans="2:8" ht="15.75" customHeight="1" x14ac:dyDescent="0.25">
      <c r="B72" s="437" t="s">
        <v>44</v>
      </c>
      <c r="C72" s="437"/>
      <c r="D72" s="367">
        <v>2058</v>
      </c>
      <c r="E72" s="368">
        <v>2744</v>
      </c>
      <c r="F72" s="78">
        <v>0</v>
      </c>
      <c r="G72" s="78">
        <v>0</v>
      </c>
      <c r="H72" s="8"/>
    </row>
    <row r="73" spans="2:8" ht="16.5" customHeight="1" x14ac:dyDescent="0.25">
      <c r="B73" s="9"/>
      <c r="C73" s="5"/>
      <c r="D73" s="200"/>
      <c r="E73" s="201"/>
      <c r="F73" s="200"/>
      <c r="G73" s="7"/>
      <c r="H73" s="8"/>
    </row>
    <row r="74" spans="2:8" x14ac:dyDescent="0.25">
      <c r="B74" s="430" t="s">
        <v>272</v>
      </c>
      <c r="C74" s="430"/>
      <c r="D74" s="430"/>
      <c r="E74" s="430"/>
      <c r="F74" s="430"/>
      <c r="G74" s="199"/>
      <c r="H74" s="8"/>
    </row>
    <row r="75" spans="2:8" x14ac:dyDescent="0.25">
      <c r="B75" s="430" t="s">
        <v>221</v>
      </c>
      <c r="C75" s="430"/>
      <c r="D75" s="430"/>
      <c r="E75" s="430"/>
      <c r="F75" s="430"/>
      <c r="G75" s="199"/>
    </row>
    <row r="76" spans="2:8" x14ac:dyDescent="0.25">
      <c r="B76" s="198"/>
      <c r="C76" s="198"/>
      <c r="D76" s="198"/>
      <c r="E76" s="198"/>
      <c r="F76" s="198"/>
      <c r="G76" s="198"/>
    </row>
  </sheetData>
  <customSheetViews>
    <customSheetView guid="{FBB4AFED-AF83-40C1-AEBE-D1B361E89DDB}" showGridLines="0">
      <selection activeCell="B26" sqref="B26:C26"/>
      <pageMargins left="0.7" right="0.7" top="0.75" bottom="0.75" header="0.3" footer="0.3"/>
      <pageSetup paperSize="9" orientation="portrait" r:id="rId1"/>
    </customSheetView>
    <customSheetView guid="{68EBE772-AFDA-4EA0-AE37-C31FFC283BC0}" showGridLines="0">
      <selection activeCell="B26" sqref="B26:C26"/>
      <pageMargins left="0.7" right="0.7" top="0.75" bottom="0.75" header="0.3" footer="0.3"/>
      <pageSetup paperSize="9" orientation="portrait" r:id="rId2"/>
    </customSheetView>
  </customSheetViews>
  <mergeCells count="64">
    <mergeCell ref="B37:C37"/>
    <mergeCell ref="B39:C39"/>
    <mergeCell ref="B40:C40"/>
    <mergeCell ref="B51:C51"/>
    <mergeCell ref="B52:C52"/>
    <mergeCell ref="B42:C42"/>
    <mergeCell ref="B44:C44"/>
    <mergeCell ref="B45:C45"/>
    <mergeCell ref="B46:C46"/>
    <mergeCell ref="B29:C29"/>
    <mergeCell ref="B57:C57"/>
    <mergeCell ref="B17:C17"/>
    <mergeCell ref="B18:C18"/>
    <mergeCell ref="B30:C30"/>
    <mergeCell ref="B20:C20"/>
    <mergeCell ref="B19:C19"/>
    <mergeCell ref="B24:C24"/>
    <mergeCell ref="B25:C25"/>
    <mergeCell ref="B27:C27"/>
    <mergeCell ref="B28:C28"/>
    <mergeCell ref="B21:C21"/>
    <mergeCell ref="B22:C22"/>
    <mergeCell ref="B23:C23"/>
    <mergeCell ref="B53:C53"/>
    <mergeCell ref="B54:C54"/>
    <mergeCell ref="D7:E7"/>
    <mergeCell ref="F7:G7"/>
    <mergeCell ref="B15:C15"/>
    <mergeCell ref="B14:C14"/>
    <mergeCell ref="B16:C16"/>
    <mergeCell ref="B9:C9"/>
    <mergeCell ref="B10:C10"/>
    <mergeCell ref="B11:C11"/>
    <mergeCell ref="B13:C13"/>
    <mergeCell ref="B74:F74"/>
    <mergeCell ref="B75:F75"/>
    <mergeCell ref="B31:C31"/>
    <mergeCell ref="B32:C32"/>
    <mergeCell ref="B33:C33"/>
    <mergeCell ref="B63:C63"/>
    <mergeCell ref="B34:C34"/>
    <mergeCell ref="B35:C35"/>
    <mergeCell ref="B36:C36"/>
    <mergeCell ref="B38:C38"/>
    <mergeCell ref="B41:C41"/>
    <mergeCell ref="B72:C72"/>
    <mergeCell ref="B47:C47"/>
    <mergeCell ref="B48:C48"/>
    <mergeCell ref="B49:C49"/>
    <mergeCell ref="B61:C61"/>
    <mergeCell ref="B71:C71"/>
    <mergeCell ref="B62:C62"/>
    <mergeCell ref="B55:C55"/>
    <mergeCell ref="B56:C56"/>
    <mergeCell ref="B64:C64"/>
    <mergeCell ref="B59:C59"/>
    <mergeCell ref="B58:C58"/>
    <mergeCell ref="B60:C60"/>
    <mergeCell ref="B65:C65"/>
    <mergeCell ref="B67:C67"/>
    <mergeCell ref="B68:C68"/>
    <mergeCell ref="B69:C69"/>
    <mergeCell ref="B70:C70"/>
    <mergeCell ref="B66:C66"/>
  </mergeCells>
  <pageMargins left="0.70866141732283472" right="0.70866141732283472" top="0.74803149606299213" bottom="0.74803149606299213" header="0.31496062992125984" footer="0.31496062992125984"/>
  <pageSetup paperSize="9" scale="68" fitToHeight="2" orientation="landscape" r:id="rId3"/>
  <headerFooter>
    <oddHeader>&amp;L&amp;"Calibri"&amp;12&amp;K0000FFClassification: Limited&amp;1#</oddHeader>
  </headerFooter>
  <rowBreaks count="1" manualBreakCount="1">
    <brk id="35" max="6" man="1"/>
  </rowBreaks>
  <customProperties>
    <customPr name="_pios_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46"/>
  <sheetViews>
    <sheetView showGridLines="0" tabSelected="1" view="pageBreakPreview" zoomScaleNormal="100" zoomScaleSheetLayoutView="100" workbookViewId="0"/>
  </sheetViews>
  <sheetFormatPr defaultColWidth="14.7109375" defaultRowHeight="15.75" x14ac:dyDescent="0.25"/>
  <cols>
    <col min="1" max="1" width="2.85546875" style="4" customWidth="1"/>
    <col min="2" max="2" width="85.85546875" style="4" customWidth="1"/>
    <col min="3" max="4" width="13.5703125" style="28" customWidth="1"/>
    <col min="5" max="16384" width="14.7109375" style="4"/>
  </cols>
  <sheetData>
    <row r="2" spans="2:11" x14ac:dyDescent="0.25">
      <c r="B2" s="180" t="s">
        <v>182</v>
      </c>
      <c r="C2" s="4"/>
      <c r="D2" s="4"/>
    </row>
    <row r="3" spans="2:11" ht="21.95" customHeight="1" x14ac:dyDescent="0.25">
      <c r="B3" s="35" t="s">
        <v>273</v>
      </c>
      <c r="C3" s="4"/>
      <c r="D3" s="1"/>
      <c r="E3" s="2"/>
      <c r="F3" s="2"/>
      <c r="G3" s="2"/>
      <c r="H3" s="3"/>
      <c r="I3" s="2"/>
      <c r="J3" s="2"/>
      <c r="K3" s="2"/>
    </row>
    <row r="4" spans="2:11" ht="11.25" customHeight="1" x14ac:dyDescent="0.25">
      <c r="B4" s="35"/>
      <c r="C4" s="4"/>
      <c r="D4" s="1"/>
      <c r="E4" s="2"/>
      <c r="F4" s="2"/>
      <c r="G4" s="2"/>
      <c r="H4" s="3"/>
      <c r="I4" s="2"/>
      <c r="J4" s="2"/>
      <c r="K4" s="2"/>
    </row>
    <row r="5" spans="2:11" ht="21.95" customHeight="1" x14ac:dyDescent="0.25">
      <c r="B5" s="35" t="s">
        <v>255</v>
      </c>
      <c r="C5" s="4"/>
      <c r="D5" s="1"/>
      <c r="E5" s="2"/>
      <c r="F5" s="2"/>
      <c r="G5" s="2"/>
      <c r="H5" s="3"/>
      <c r="I5" s="2"/>
      <c r="J5" s="2"/>
      <c r="K5" s="2"/>
    </row>
    <row r="6" spans="2:11" ht="6" customHeight="1" x14ac:dyDescent="0.25">
      <c r="B6" s="35"/>
      <c r="C6" s="4"/>
      <c r="D6" s="1"/>
      <c r="E6" s="2"/>
      <c r="F6" s="2"/>
      <c r="G6" s="2"/>
      <c r="H6" s="3"/>
      <c r="I6" s="2"/>
      <c r="J6" s="2"/>
      <c r="K6" s="2"/>
    </row>
    <row r="7" spans="2:11" ht="36.75" x14ac:dyDescent="0.25">
      <c r="B7" s="26"/>
      <c r="C7" s="26" t="s">
        <v>234</v>
      </c>
      <c r="D7" s="27" t="s">
        <v>235</v>
      </c>
      <c r="E7" s="4" t="s">
        <v>45</v>
      </c>
    </row>
    <row r="8" spans="2:11" x14ac:dyDescent="0.25">
      <c r="B8" s="75" t="s">
        <v>46</v>
      </c>
      <c r="C8" s="76"/>
      <c r="D8" s="77"/>
      <c r="E8" s="8"/>
    </row>
    <row r="9" spans="2:11" ht="15" customHeight="1" thickBot="1" x14ac:dyDescent="0.3">
      <c r="B9" s="72" t="s">
        <v>47</v>
      </c>
      <c r="C9" s="73">
        <v>335259</v>
      </c>
      <c r="D9" s="74">
        <v>329383</v>
      </c>
      <c r="E9" s="8"/>
    </row>
    <row r="10" spans="2:11" ht="15" customHeight="1" thickBot="1" x14ac:dyDescent="0.3">
      <c r="B10" s="48" t="s">
        <v>48</v>
      </c>
      <c r="C10" s="10">
        <v>-1626</v>
      </c>
      <c r="D10" s="7">
        <v>-1933</v>
      </c>
      <c r="E10" s="8"/>
    </row>
    <row r="11" spans="2:11" ht="15" customHeight="1" x14ac:dyDescent="0.25">
      <c r="B11" s="9" t="s">
        <v>49</v>
      </c>
      <c r="C11" s="46">
        <v>333633</v>
      </c>
      <c r="D11" s="47">
        <v>327450</v>
      </c>
    </row>
    <row r="12" spans="2:11" x14ac:dyDescent="0.25">
      <c r="B12" s="71" t="s">
        <v>184</v>
      </c>
      <c r="C12" s="61"/>
      <c r="D12" s="62"/>
    </row>
    <row r="13" spans="2:11" ht="15" customHeight="1" thickBot="1" x14ac:dyDescent="0.3">
      <c r="B13" s="9" t="s">
        <v>50</v>
      </c>
      <c r="C13" s="10">
        <v>1260</v>
      </c>
      <c r="D13" s="7">
        <v>1188</v>
      </c>
    </row>
    <row r="14" spans="2:11" ht="15" customHeight="1" thickBot="1" x14ac:dyDescent="0.3">
      <c r="B14" s="49" t="s">
        <v>51</v>
      </c>
      <c r="C14" s="50">
        <v>256</v>
      </c>
      <c r="D14" s="51">
        <v>270</v>
      </c>
      <c r="E14" s="8"/>
    </row>
    <row r="15" spans="2:11" ht="16.5" thickBot="1" x14ac:dyDescent="0.3">
      <c r="B15" s="48" t="s">
        <v>52</v>
      </c>
      <c r="C15" s="50">
        <v>-502</v>
      </c>
      <c r="D15" s="51">
        <v>-453</v>
      </c>
      <c r="E15" s="8"/>
    </row>
    <row r="16" spans="2:11" ht="15" customHeight="1" x14ac:dyDescent="0.25">
      <c r="B16" s="9" t="s">
        <v>53</v>
      </c>
      <c r="C16" s="46">
        <v>1014</v>
      </c>
      <c r="D16" s="47">
        <v>1005</v>
      </c>
    </row>
    <row r="17" spans="2:5" x14ac:dyDescent="0.25">
      <c r="B17" s="71" t="s">
        <v>185</v>
      </c>
      <c r="C17" s="61"/>
      <c r="D17" s="62"/>
    </row>
    <row r="18" spans="2:5" ht="15" customHeight="1" thickBot="1" x14ac:dyDescent="0.3">
      <c r="B18" s="9" t="s">
        <v>54</v>
      </c>
      <c r="C18" s="10">
        <v>0</v>
      </c>
      <c r="D18" s="7">
        <v>0</v>
      </c>
    </row>
    <row r="19" spans="2:5" ht="15" customHeight="1" thickBot="1" x14ac:dyDescent="0.3">
      <c r="B19" s="235" t="s">
        <v>55</v>
      </c>
      <c r="C19" s="237">
        <v>0</v>
      </c>
      <c r="D19" s="238">
        <v>0</v>
      </c>
      <c r="E19" s="8"/>
    </row>
    <row r="20" spans="2:5" ht="15" customHeight="1" thickBot="1" x14ac:dyDescent="0.3">
      <c r="B20" s="236" t="s">
        <v>56</v>
      </c>
      <c r="C20" s="50">
        <v>0</v>
      </c>
      <c r="D20" s="51">
        <v>0</v>
      </c>
    </row>
    <row r="21" spans="2:5" x14ac:dyDescent="0.25">
      <c r="B21" s="88" t="s">
        <v>57</v>
      </c>
      <c r="C21" s="46">
        <v>0</v>
      </c>
      <c r="D21" s="47">
        <v>0</v>
      </c>
    </row>
    <row r="22" spans="2:5" x14ac:dyDescent="0.25">
      <c r="B22" s="71" t="s">
        <v>58</v>
      </c>
      <c r="C22" s="185"/>
      <c r="D22" s="186"/>
    </row>
    <row r="23" spans="2:5" ht="15" customHeight="1" thickBot="1" x14ac:dyDescent="0.3">
      <c r="B23" s="9" t="s">
        <v>59</v>
      </c>
      <c r="C23" s="185">
        <v>41241</v>
      </c>
      <c r="D23" s="186">
        <v>38931</v>
      </c>
    </row>
    <row r="24" spans="2:5" ht="15" customHeight="1" thickBot="1" x14ac:dyDescent="0.3">
      <c r="B24" s="87" t="s">
        <v>60</v>
      </c>
      <c r="C24" s="239">
        <v>-22360</v>
      </c>
      <c r="D24" s="240">
        <v>-22629</v>
      </c>
    </row>
    <row r="25" spans="2:5" x14ac:dyDescent="0.25">
      <c r="B25" s="88" t="s">
        <v>58</v>
      </c>
      <c r="C25" s="61">
        <v>18881</v>
      </c>
      <c r="D25" s="62">
        <v>16302</v>
      </c>
    </row>
    <row r="26" spans="2:5" x14ac:dyDescent="0.25">
      <c r="B26" s="71" t="s">
        <v>61</v>
      </c>
      <c r="C26" s="187"/>
      <c r="D26" s="77"/>
    </row>
    <row r="27" spans="2:5" ht="25.5" x14ac:dyDescent="0.25">
      <c r="B27" s="42" t="s">
        <v>186</v>
      </c>
      <c r="C27" s="78">
        <v>-70708</v>
      </c>
      <c r="D27" s="45">
        <v>-57957</v>
      </c>
    </row>
    <row r="28" spans="2:5" x14ac:dyDescent="0.25">
      <c r="B28" s="71" t="s">
        <v>62</v>
      </c>
      <c r="C28" s="61"/>
      <c r="D28" s="62"/>
      <c r="E28" s="8"/>
    </row>
    <row r="29" spans="2:5" ht="16.5" thickBot="1" x14ac:dyDescent="0.3">
      <c r="B29" s="90" t="s">
        <v>23</v>
      </c>
      <c r="C29" s="241">
        <v>10068</v>
      </c>
      <c r="D29" s="242">
        <v>9464</v>
      </c>
    </row>
    <row r="30" spans="2:5" x14ac:dyDescent="0.25">
      <c r="B30" s="42" t="s">
        <v>63</v>
      </c>
      <c r="C30" s="78">
        <v>282820</v>
      </c>
      <c r="D30" s="45">
        <v>286800</v>
      </c>
      <c r="E30" s="8"/>
    </row>
    <row r="31" spans="2:5" x14ac:dyDescent="0.25">
      <c r="B31" s="71" t="s">
        <v>64</v>
      </c>
      <c r="C31" s="61"/>
      <c r="D31" s="62"/>
    </row>
    <row r="32" spans="2:5" ht="16.5" thickBot="1" x14ac:dyDescent="0.3">
      <c r="B32" s="81" t="s">
        <v>64</v>
      </c>
      <c r="C32" s="82">
        <v>3.5999999999999997E-2</v>
      </c>
      <c r="D32" s="83">
        <v>3.3000000000000002E-2</v>
      </c>
    </row>
    <row r="33" spans="2:5" ht="8.25" customHeight="1" thickTop="1" x14ac:dyDescent="0.25">
      <c r="B33" s="8"/>
    </row>
    <row r="34" spans="2:5" s="183" customFormat="1" ht="51.75" customHeight="1" x14ac:dyDescent="0.25">
      <c r="B34" s="453" t="s">
        <v>282</v>
      </c>
      <c r="C34" s="453"/>
      <c r="D34" s="453"/>
      <c r="E34" s="188"/>
    </row>
    <row r="36" spans="2:5" x14ac:dyDescent="0.25">
      <c r="B36" s="35" t="s">
        <v>256</v>
      </c>
      <c r="C36" s="4"/>
      <c r="D36" s="1"/>
    </row>
    <row r="37" spans="2:5" x14ac:dyDescent="0.25">
      <c r="C37" s="55"/>
      <c r="D37" s="55"/>
    </row>
    <row r="38" spans="2:5" ht="36.75" x14ac:dyDescent="0.25">
      <c r="B38" s="37"/>
      <c r="C38" s="37" t="s">
        <v>234</v>
      </c>
      <c r="D38" s="38" t="s">
        <v>235</v>
      </c>
    </row>
    <row r="39" spans="2:5" ht="16.5" thickBot="1" x14ac:dyDescent="0.3">
      <c r="B39" s="91" t="s">
        <v>87</v>
      </c>
      <c r="C39" s="92">
        <v>345742</v>
      </c>
      <c r="D39" s="93">
        <v>338748</v>
      </c>
    </row>
    <row r="40" spans="2:5" ht="16.5" thickBot="1" x14ac:dyDescent="0.3">
      <c r="B40" s="87" t="s">
        <v>88</v>
      </c>
      <c r="C40" s="85">
        <v>-2494</v>
      </c>
      <c r="D40" s="96">
        <v>-2184</v>
      </c>
    </row>
    <row r="41" spans="2:5" ht="16.5" thickBot="1" x14ac:dyDescent="0.3">
      <c r="B41" s="87" t="s">
        <v>89</v>
      </c>
      <c r="C41" s="85">
        <v>0</v>
      </c>
      <c r="D41" s="96">
        <v>0</v>
      </c>
    </row>
    <row r="42" spans="2:5" ht="24.75" thickBot="1" x14ac:dyDescent="0.3">
      <c r="B42" s="87" t="s">
        <v>90</v>
      </c>
      <c r="C42" s="85">
        <v>18881</v>
      </c>
      <c r="D42" s="96">
        <v>16302</v>
      </c>
    </row>
    <row r="43" spans="2:5" ht="24.75" thickBot="1" x14ac:dyDescent="0.3">
      <c r="B43" s="87" t="s">
        <v>91</v>
      </c>
      <c r="C43" s="85">
        <v>-77683</v>
      </c>
      <c r="D43" s="96">
        <v>-64133</v>
      </c>
    </row>
    <row r="44" spans="2:5" x14ac:dyDescent="0.25">
      <c r="B44" s="42" t="s">
        <v>92</v>
      </c>
      <c r="C44" s="94">
        <v>-1626</v>
      </c>
      <c r="D44" s="95">
        <v>-1933</v>
      </c>
    </row>
    <row r="45" spans="2:5" ht="16.5" thickBot="1" x14ac:dyDescent="0.3">
      <c r="B45" s="39" t="s">
        <v>63</v>
      </c>
      <c r="C45" s="56">
        <v>282820</v>
      </c>
      <c r="D45" s="57">
        <v>286800</v>
      </c>
    </row>
    <row r="46" spans="2:5" ht="16.5" thickTop="1" x14ac:dyDescent="0.25"/>
  </sheetData>
  <customSheetViews>
    <customSheetView guid="{FBB4AFED-AF83-40C1-AEBE-D1B361E89DDB}" showGridLines="0" topLeftCell="A34">
      <pageMargins left="0.7" right="0.7" top="0.75" bottom="0.75" header="0.3" footer="0.3"/>
      <pageSetup paperSize="9" orientation="portrait" r:id="rId1"/>
    </customSheetView>
    <customSheetView guid="{68EBE772-AFDA-4EA0-AE37-C31FFC283BC0}" showGridLines="0" topLeftCell="A34">
      <pageMargins left="0.7" right="0.7" top="0.75" bottom="0.75" header="0.3" footer="0.3"/>
      <pageSetup paperSize="9" orientation="portrait" r:id="rId2"/>
    </customSheetView>
  </customSheetViews>
  <mergeCells count="1">
    <mergeCell ref="B34:D34"/>
  </mergeCells>
  <pageMargins left="0.70866141732283472" right="0.70866141732283472" top="0.74803149606299213" bottom="0.74803149606299213" header="0.31496062992125984" footer="0.31496062992125984"/>
  <pageSetup paperSize="9" scale="75" fitToHeight="0" orientation="portrait" r:id="rId3"/>
  <headerFooter>
    <oddHeader>&amp;L&amp;"Calibri"&amp;12&amp;K0000FFClassification: Limited&amp;1#</oddHeader>
  </headerFooter>
  <customProperties>
    <customPr name="_pios_id" r:id="rId4"/>
  </customPropertie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Front page</vt:lpstr>
      <vt:lpstr>Forward looking statements</vt:lpstr>
      <vt:lpstr>Basis of preparation</vt:lpstr>
      <vt:lpstr>Contents</vt:lpstr>
      <vt:lpstr>Key Metrics</vt:lpstr>
      <vt:lpstr>OV1</vt:lpstr>
      <vt:lpstr>CR3</vt:lpstr>
      <vt:lpstr>CR1</vt:lpstr>
      <vt:lpstr>Own funds disclosure</vt:lpstr>
      <vt:lpstr>Leverage ratio</vt:lpstr>
      <vt:lpstr>Contents</vt:lpstr>
      <vt:lpstr>LB_Capital_requirements</vt:lpstr>
      <vt:lpstr>LB_CRM</vt:lpstr>
      <vt:lpstr>LB_Leverage_ratio</vt:lpstr>
      <vt:lpstr>LB_Own_funds</vt:lpstr>
      <vt:lpstr>'Basis of preparation'!Print_Area</vt:lpstr>
      <vt:lpstr>'CR1'!Print_Area</vt:lpstr>
      <vt:lpstr>'CR3'!Print_Area</vt:lpstr>
      <vt:lpstr>'Key Metrics'!Print_Area</vt:lpstr>
      <vt:lpstr>'Leverage ratio'!Print_Area</vt:lpstr>
      <vt:lpstr>'OV1'!Print_Area</vt:lpstr>
      <vt:lpstr>'Own funds disclosure'!Print_Area</vt:lpstr>
    </vt:vector>
  </TitlesOfParts>
  <Company>LBG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Vandepeear</dc:creator>
  <cp:lastModifiedBy>8760949</cp:lastModifiedBy>
  <cp:lastPrinted>2019-08-15T15:06:54Z</cp:lastPrinted>
  <dcterms:created xsi:type="dcterms:W3CDTF">2017-09-07T11:29:11Z</dcterms:created>
  <dcterms:modified xsi:type="dcterms:W3CDTF">2020-11-03T13:43:20Z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843b1c3e-9b50-4daf-97fb-6d401f2d3cf5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iteId">
    <vt:lpwstr>3ded2960-214a-46ff-8cf4-611f125e2398</vt:lpwstr>
  </property>
  <property fmtid="{D5CDD505-2E9C-101B-9397-08002B2CF9AE}" pid="9" name="MSIP_Label_7bc792f8-6d75-423a-9981-629281829092_Owner">
    <vt:lpwstr>Tomek.Dzido@lloydsbanking.com</vt:lpwstr>
  </property>
  <property fmtid="{D5CDD505-2E9C-101B-9397-08002B2CF9AE}" pid="10" name="MSIP_Label_7bc792f8-6d75-423a-9981-629281829092_SetDate">
    <vt:lpwstr>2020-11-03T13:42:56.7638026Z</vt:lpwstr>
  </property>
  <property fmtid="{D5CDD505-2E9C-101B-9397-08002B2CF9AE}" pid="11" name="MSIP_Label_7bc792f8-6d75-423a-9981-629281829092_Name">
    <vt:lpwstr>Limited</vt:lpwstr>
  </property>
  <property fmtid="{D5CDD505-2E9C-101B-9397-08002B2CF9AE}" pid="12" name="MSIP_Label_7bc792f8-6d75-423a-9981-629281829092_Application">
    <vt:lpwstr>Microsoft Azure Information Protection</vt:lpwstr>
  </property>
  <property fmtid="{D5CDD505-2E9C-101B-9397-08002B2CF9AE}" pid="13" name="MSIP_Label_7bc792f8-6d75-423a-9981-629281829092_ActionId">
    <vt:lpwstr>06d75a92-a1f8-40e5-b61a-3d751d95ecd2</vt:lpwstr>
  </property>
  <property fmtid="{D5CDD505-2E9C-101B-9397-08002B2CF9AE}" pid="14" name="MSIP_Label_7bc792f8-6d75-423a-9981-629281829092_Extended_MSFT_Method">
    <vt:lpwstr>Automatic</vt:lpwstr>
  </property>
  <property fmtid="{D5CDD505-2E9C-101B-9397-08002B2CF9AE}" pid="15" name="Sensitivity">
    <vt:lpwstr>Limited</vt:lpwstr>
  </property>
</Properties>
</file>