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2880" yWindow="-45" windowWidth="15480" windowHeight="11640" tabRatio="887"/>
  </bookViews>
  <sheets>
    <sheet name="Cover" sheetId="1" r:id="rId1"/>
    <sheet name="Index" sheetId="2" r:id="rId2"/>
    <sheet name="2" sheetId="3" r:id="rId3"/>
    <sheet name="3" sheetId="4" r:id="rId4"/>
    <sheet name="10" sheetId="5" r:id="rId5"/>
    <sheet name="11-12" sheetId="6" r:id="rId6"/>
    <sheet name="13" sheetId="7" r:id="rId7"/>
    <sheet name="16-17" sheetId="8" r:id="rId8"/>
    <sheet name="19" sheetId="9" r:id="rId9"/>
    <sheet name="20-21" sheetId="10" r:id="rId10"/>
    <sheet name="22" sheetId="11" r:id="rId11"/>
    <sheet name="24" sheetId="12" r:id="rId12"/>
    <sheet name="26" sheetId="13" r:id="rId13"/>
    <sheet name="28" sheetId="14" r:id="rId14"/>
    <sheet name="30-31" sheetId="15" r:id="rId15"/>
    <sheet name="32" sheetId="16" r:id="rId16"/>
    <sheet name="33" sheetId="17" r:id="rId17"/>
    <sheet name="34-35" sheetId="18" r:id="rId18"/>
    <sheet name="36" sheetId="19" r:id="rId19"/>
    <sheet name="41" sheetId="20" r:id="rId20"/>
    <sheet name="42" sheetId="21" r:id="rId21"/>
    <sheet name="43" sheetId="22" r:id="rId22"/>
    <sheet name="45" sheetId="24" r:id="rId23"/>
    <sheet name="46" sheetId="25" r:id="rId24"/>
    <sheet name="51" sheetId="29" r:id="rId25"/>
    <sheet name="52" sheetId="32" r:id="rId26"/>
    <sheet name="53" sheetId="43" r:id="rId27"/>
    <sheet name="54" sheetId="44" r:id="rId28"/>
    <sheet name="55" sheetId="45" r:id="rId29"/>
    <sheet name="57" sheetId="33" r:id="rId30"/>
    <sheet name="58" sheetId="34" r:id="rId31"/>
    <sheet name="59" sheetId="35" r:id="rId32"/>
    <sheet name="60" sheetId="36" r:id="rId33"/>
    <sheet name="62" sheetId="37" r:id="rId34"/>
    <sheet name="63" sheetId="41" r:id="rId35"/>
    <sheet name="64-65" sheetId="39" r:id="rId36"/>
    <sheet name="67" sheetId="42" r:id="rId37"/>
    <sheet name="Sheet1" sheetId="46" r:id="rId38"/>
  </sheets>
  <externalReferences>
    <externalReference r:id="rId39"/>
  </externalReferences>
  <definedNames>
    <definedName name="bskeyratios" localSheetId="7">#REF!</definedName>
    <definedName name="bskeyratios" localSheetId="9">#REF!</definedName>
    <definedName name="bskeyratios" localSheetId="10">#REF!</definedName>
    <definedName name="bskeyratios" localSheetId="12">#REF!</definedName>
    <definedName name="bskeyratios" localSheetId="13">#REF!</definedName>
    <definedName name="bskeyratios" localSheetId="3">#REF!</definedName>
    <definedName name="bskeyratios" localSheetId="14">#REF!</definedName>
    <definedName name="bskeyratios" localSheetId="21">#REF!</definedName>
    <definedName name="bskeyratios" localSheetId="27">#REF!</definedName>
    <definedName name="bskeyratios" localSheetId="28">#REF!</definedName>
    <definedName name="bskeyratios">#REF!</definedName>
    <definedName name="Nameconventions" localSheetId="7">#REF!</definedName>
    <definedName name="Nameconventions" localSheetId="9">#REF!</definedName>
    <definedName name="Nameconventions" localSheetId="10">#REF!</definedName>
    <definedName name="Nameconventions" localSheetId="12">#REF!</definedName>
    <definedName name="Nameconventions" localSheetId="13">#REF!</definedName>
    <definedName name="Nameconventions" localSheetId="3">#REF!</definedName>
    <definedName name="Nameconventions" localSheetId="14">#REF!</definedName>
    <definedName name="Nameconventions" localSheetId="21">#REF!</definedName>
    <definedName name="Nameconventions" localSheetId="27">#REF!</definedName>
    <definedName name="Nameconventions" localSheetId="28">#REF!</definedName>
    <definedName name="Nameconventions">#REF!</definedName>
    <definedName name="_xlnm.Print_Area" localSheetId="4">'10'!$B$1:$K$19</definedName>
    <definedName name="_xlnm.Print_Area" localSheetId="5">'11-12'!$B$1:$N$38</definedName>
    <definedName name="_xlnm.Print_Area" localSheetId="6">'13'!$B$1:$J$36</definedName>
    <definedName name="_xlnm.Print_Area" localSheetId="7">'16-17'!$A$1:$I$42</definedName>
    <definedName name="_xlnm.Print_Area" localSheetId="8">'19'!$B$1:$P$55</definedName>
    <definedName name="_xlnm.Print_Area" localSheetId="2">'2'!$B$1:$J$55</definedName>
    <definedName name="_xlnm.Print_Area" localSheetId="9">'20-21'!$B$1:$N$99</definedName>
    <definedName name="_xlnm.Print_Area" localSheetId="10">'22'!$B$1:$K$57</definedName>
    <definedName name="_xlnm.Print_Area" localSheetId="11">'24'!$A$1:$M$33</definedName>
    <definedName name="_xlnm.Print_Area" localSheetId="12">'26'!$A$1:$M$34</definedName>
    <definedName name="_xlnm.Print_Area" localSheetId="13">'28'!$A$1:$M$34</definedName>
    <definedName name="_xlnm.Print_Area" localSheetId="3">'3'!$B$1:$F$36</definedName>
    <definedName name="_xlnm.Print_Area" localSheetId="14">'30-31'!$B$1:$P$54</definedName>
    <definedName name="_xlnm.Print_Area" localSheetId="15">'32'!$B$1:$M$38</definedName>
    <definedName name="_xlnm.Print_Area" localSheetId="16">'33'!$A$1:$P$53</definedName>
    <definedName name="_xlnm.Print_Area" localSheetId="17">'34-35'!$B$1:$I$15</definedName>
    <definedName name="_xlnm.Print_Area" localSheetId="19">'41'!$B$1:$I$45</definedName>
    <definedName name="_xlnm.Print_Area" localSheetId="20">'42'!$A$1:$M$35</definedName>
    <definedName name="_xlnm.Print_Area" localSheetId="22">'45'!$B$1:$R$37</definedName>
    <definedName name="_xlnm.Print_Area" localSheetId="23">'46'!$A$1:$L$38</definedName>
    <definedName name="_xlnm.Print_Area" localSheetId="29">'57'!$A$1:$I$43</definedName>
    <definedName name="_xlnm.Print_Area" localSheetId="30">'58'!$A$2:$L$28</definedName>
    <definedName name="_xlnm.Print_Area" localSheetId="33">'62'!$B$1:$H$51</definedName>
    <definedName name="_xlnm.Print_Area" localSheetId="35">'64-65'!$B$1:$F$32</definedName>
    <definedName name="_xlnm.Print_Area" localSheetId="36">'67'!$A$1:$H$29</definedName>
    <definedName name="_xlnm.Print_Area" localSheetId="0">Cover!$A$1:$R$45</definedName>
    <definedName name="Quarters" localSheetId="7">#REF!</definedName>
    <definedName name="Quarters" localSheetId="9">#REF!</definedName>
    <definedName name="Quarters" localSheetId="10">#REF!</definedName>
    <definedName name="Quarters" localSheetId="12">#REF!</definedName>
    <definedName name="Quarters" localSheetId="13">#REF!</definedName>
    <definedName name="Quarters" localSheetId="3">#REF!</definedName>
    <definedName name="Quarters" localSheetId="14">#REF!</definedName>
    <definedName name="Quarters" localSheetId="21">#REF!</definedName>
    <definedName name="Quarters" localSheetId="27">#REF!</definedName>
    <definedName name="Quarters" localSheetId="28">#REF!</definedName>
    <definedName name="Quarters">#REF!</definedName>
    <definedName name="Years" localSheetId="4">[1]Parameters!$I$8:$I$11</definedName>
    <definedName name="Years" localSheetId="7">#REF!</definedName>
    <definedName name="Years" localSheetId="9">#REF!</definedName>
    <definedName name="Years" localSheetId="10">#REF!</definedName>
    <definedName name="Years" localSheetId="12">#REF!</definedName>
    <definedName name="Years" localSheetId="13">#REF!</definedName>
    <definedName name="Years" localSheetId="3">#REF!</definedName>
    <definedName name="Years" localSheetId="14">#REF!</definedName>
    <definedName name="Years" localSheetId="21">#REF!</definedName>
    <definedName name="Years" localSheetId="27">#REF!</definedName>
    <definedName name="Years" localSheetId="28">#REF!</definedName>
    <definedName name="Years">#REF!</definedName>
    <definedName name="Z_2E7E1A15_BC23_4A3E_A42B_C3F04F8E88DD_.wvu.PrintArea" localSheetId="5" hidden="1">'11-12'!$B$1:$H$25</definedName>
    <definedName name="Z_2E7E1A15_BC23_4A3E_A42B_C3F04F8E88DD_.wvu.PrintArea" localSheetId="6" hidden="1">'13'!$B$5:$J$13</definedName>
    <definedName name="Z_2E7E1A15_BC23_4A3E_A42B_C3F04F8E88DD_.wvu.PrintArea" localSheetId="16" hidden="1">'33'!#REF!</definedName>
    <definedName name="Z_2E7E1A15_BC23_4A3E_A42B_C3F04F8E88DD_.wvu.PrintArea" localSheetId="17" hidden="1">'34-35'!$B$1:$Q$2</definedName>
    <definedName name="Z_BDC7517F_FCD9_4D43_85F8_8FEB94E79248_.wvu.PrintArea" localSheetId="4" hidden="1">'10'!$B$1:$K$19</definedName>
    <definedName name="Z_BDC7517F_FCD9_4D43_85F8_8FEB94E79248_.wvu.PrintArea" localSheetId="5" hidden="1">'11-12'!$B$1:$N$38</definedName>
    <definedName name="Z_BDC7517F_FCD9_4D43_85F8_8FEB94E79248_.wvu.PrintArea" localSheetId="6" hidden="1">'13'!$B$1:$J$36</definedName>
    <definedName name="Z_BDC7517F_FCD9_4D43_85F8_8FEB94E79248_.wvu.PrintArea" localSheetId="7" hidden="1">'16-17'!$A$1:$I$42</definedName>
    <definedName name="Z_BDC7517F_FCD9_4D43_85F8_8FEB94E79248_.wvu.PrintArea" localSheetId="8" hidden="1">'19'!$B$1:$P$55</definedName>
    <definedName name="Z_BDC7517F_FCD9_4D43_85F8_8FEB94E79248_.wvu.PrintArea" localSheetId="2" hidden="1">'2'!$B$1:$J$55</definedName>
    <definedName name="Z_BDC7517F_FCD9_4D43_85F8_8FEB94E79248_.wvu.PrintArea" localSheetId="9" hidden="1">'20-21'!$B$1:$N$99</definedName>
    <definedName name="Z_BDC7517F_FCD9_4D43_85F8_8FEB94E79248_.wvu.PrintArea" localSheetId="10" hidden="1">'22'!$B$1:$K$57</definedName>
    <definedName name="Z_BDC7517F_FCD9_4D43_85F8_8FEB94E79248_.wvu.PrintArea" localSheetId="11" hidden="1">'24'!$A$1:$M$33</definedName>
    <definedName name="Z_BDC7517F_FCD9_4D43_85F8_8FEB94E79248_.wvu.PrintArea" localSheetId="12" hidden="1">'26'!$A$1:$M$34</definedName>
    <definedName name="Z_BDC7517F_FCD9_4D43_85F8_8FEB94E79248_.wvu.PrintArea" localSheetId="13" hidden="1">'28'!$A$1:$M$34</definedName>
    <definedName name="Z_BDC7517F_FCD9_4D43_85F8_8FEB94E79248_.wvu.PrintArea" localSheetId="3" hidden="1">'3'!$B$1:$F$36</definedName>
    <definedName name="Z_BDC7517F_FCD9_4D43_85F8_8FEB94E79248_.wvu.PrintArea" localSheetId="14" hidden="1">'30-31'!$B$1:$P$54</definedName>
    <definedName name="Z_BDC7517F_FCD9_4D43_85F8_8FEB94E79248_.wvu.PrintArea" localSheetId="15" hidden="1">'32'!$B$1:$M$38</definedName>
    <definedName name="Z_BDC7517F_FCD9_4D43_85F8_8FEB94E79248_.wvu.PrintArea" localSheetId="16" hidden="1">'33'!$A$1:$P$53</definedName>
    <definedName name="Z_BDC7517F_FCD9_4D43_85F8_8FEB94E79248_.wvu.PrintArea" localSheetId="17" hidden="1">'34-35'!$B$1:$I$15</definedName>
    <definedName name="Z_BDC7517F_FCD9_4D43_85F8_8FEB94E79248_.wvu.PrintArea" localSheetId="19" hidden="1">'41'!$B$1:$I$45</definedName>
    <definedName name="Z_BDC7517F_FCD9_4D43_85F8_8FEB94E79248_.wvu.PrintArea" localSheetId="20" hidden="1">'42'!$A$1:$M$35</definedName>
    <definedName name="Z_BDC7517F_FCD9_4D43_85F8_8FEB94E79248_.wvu.PrintArea" localSheetId="22" hidden="1">'45'!$B$1:$R$37</definedName>
    <definedName name="Z_BDC7517F_FCD9_4D43_85F8_8FEB94E79248_.wvu.PrintArea" localSheetId="23" hidden="1">'46'!$A$1:$L$38</definedName>
    <definedName name="Z_BDC7517F_FCD9_4D43_85F8_8FEB94E79248_.wvu.PrintArea" localSheetId="29" hidden="1">'57'!$A$1:$I$43</definedName>
    <definedName name="Z_BDC7517F_FCD9_4D43_85F8_8FEB94E79248_.wvu.PrintArea" localSheetId="30" hidden="1">'58'!$A$2:$L$28</definedName>
    <definedName name="Z_BDC7517F_FCD9_4D43_85F8_8FEB94E79248_.wvu.PrintArea" localSheetId="33" hidden="1">'62'!$B$1:$H$51</definedName>
    <definedName name="Z_BDC7517F_FCD9_4D43_85F8_8FEB94E79248_.wvu.PrintArea" localSheetId="35" hidden="1">'64-65'!$B$1:$F$32</definedName>
    <definedName name="Z_BDC7517F_FCD9_4D43_85F8_8FEB94E79248_.wvu.PrintArea" localSheetId="36" hidden="1">'67'!$A$1:$H$29</definedName>
    <definedName name="Z_BDC7517F_FCD9_4D43_85F8_8FEB94E79248_.wvu.PrintArea" localSheetId="0" hidden="1">Cover!$A$1:$R$45</definedName>
    <definedName name="Z_F9FCB958_E158_4566_AC3B_17DC22EB34F1_.wvu.PrintArea" localSheetId="4" hidden="1">'10'!$B$1:$K$19</definedName>
    <definedName name="Z_F9FCB958_E158_4566_AC3B_17DC22EB34F1_.wvu.PrintArea" localSheetId="5" hidden="1">'11-12'!$B$1:$N$38</definedName>
    <definedName name="Z_F9FCB958_E158_4566_AC3B_17DC22EB34F1_.wvu.PrintArea" localSheetId="6" hidden="1">'13'!$B$1:$J$36</definedName>
    <definedName name="Z_F9FCB958_E158_4566_AC3B_17DC22EB34F1_.wvu.PrintArea" localSheetId="7" hidden="1">'16-17'!$A$1:$I$42</definedName>
    <definedName name="Z_F9FCB958_E158_4566_AC3B_17DC22EB34F1_.wvu.PrintArea" localSheetId="8" hidden="1">'19'!$B$1:$P$55</definedName>
    <definedName name="Z_F9FCB958_E158_4566_AC3B_17DC22EB34F1_.wvu.PrintArea" localSheetId="2" hidden="1">'2'!$B$1:$J$55</definedName>
    <definedName name="Z_F9FCB958_E158_4566_AC3B_17DC22EB34F1_.wvu.PrintArea" localSheetId="9" hidden="1">'20-21'!$B$1:$N$99</definedName>
    <definedName name="Z_F9FCB958_E158_4566_AC3B_17DC22EB34F1_.wvu.PrintArea" localSheetId="10" hidden="1">'22'!$B$1:$K$57</definedName>
    <definedName name="Z_F9FCB958_E158_4566_AC3B_17DC22EB34F1_.wvu.PrintArea" localSheetId="11" hidden="1">'24'!$A$1:$M$33</definedName>
    <definedName name="Z_F9FCB958_E158_4566_AC3B_17DC22EB34F1_.wvu.PrintArea" localSheetId="12" hidden="1">'26'!$A$1:$M$34</definedName>
    <definedName name="Z_F9FCB958_E158_4566_AC3B_17DC22EB34F1_.wvu.PrintArea" localSheetId="13" hidden="1">'28'!$A$1:$M$34</definedName>
    <definedName name="Z_F9FCB958_E158_4566_AC3B_17DC22EB34F1_.wvu.PrintArea" localSheetId="3" hidden="1">'3'!$B$1:$F$36</definedName>
    <definedName name="Z_F9FCB958_E158_4566_AC3B_17DC22EB34F1_.wvu.PrintArea" localSheetId="14" hidden="1">'30-31'!$B$1:$P$54</definedName>
    <definedName name="Z_F9FCB958_E158_4566_AC3B_17DC22EB34F1_.wvu.PrintArea" localSheetId="15" hidden="1">'32'!$B$1:$M$38</definedName>
    <definedName name="Z_F9FCB958_E158_4566_AC3B_17DC22EB34F1_.wvu.PrintArea" localSheetId="16" hidden="1">'33'!$A$1:$P$53</definedName>
    <definedName name="Z_F9FCB958_E158_4566_AC3B_17DC22EB34F1_.wvu.PrintArea" localSheetId="17" hidden="1">'34-35'!$B$1:$I$15</definedName>
    <definedName name="Z_F9FCB958_E158_4566_AC3B_17DC22EB34F1_.wvu.PrintArea" localSheetId="19" hidden="1">'41'!$B$1:$I$45</definedName>
    <definedName name="Z_F9FCB958_E158_4566_AC3B_17DC22EB34F1_.wvu.PrintArea" localSheetId="20" hidden="1">'42'!$A$1:$M$35</definedName>
    <definedName name="Z_F9FCB958_E158_4566_AC3B_17DC22EB34F1_.wvu.PrintArea" localSheetId="22" hidden="1">'45'!$B$1:$R$37</definedName>
    <definedName name="Z_F9FCB958_E158_4566_AC3B_17DC22EB34F1_.wvu.PrintArea" localSheetId="23" hidden="1">'46'!$A$1:$L$38</definedName>
    <definedName name="Z_F9FCB958_E158_4566_AC3B_17DC22EB34F1_.wvu.PrintArea" localSheetId="29" hidden="1">'57'!$A$1:$I$43</definedName>
    <definedName name="Z_F9FCB958_E158_4566_AC3B_17DC22EB34F1_.wvu.PrintArea" localSheetId="30" hidden="1">'58'!$A$2:$L$28</definedName>
    <definedName name="Z_F9FCB958_E158_4566_AC3B_17DC22EB34F1_.wvu.PrintArea" localSheetId="33" hidden="1">'62'!$B$1:$H$51</definedName>
    <definedName name="Z_F9FCB958_E158_4566_AC3B_17DC22EB34F1_.wvu.PrintArea" localSheetId="35" hidden="1">'64-65'!$B$1:$F$32</definedName>
    <definedName name="Z_F9FCB958_E158_4566_AC3B_17DC22EB34F1_.wvu.PrintArea" localSheetId="36" hidden="1">'67'!$A$1:$H$29</definedName>
    <definedName name="Z_F9FCB958_E158_4566_AC3B_17DC22EB34F1_.wvu.PrintArea" localSheetId="0" hidden="1">Cover!$A$1:$R$45</definedName>
  </definedNames>
  <calcPr calcId="125725"/>
  <customWorkbookViews>
    <customWorkbookView name="David Hitchen - Personal View" guid="{BDC7517F-FCD9-4D43-85F8-8FEB94E79248}" mergeInterval="0" personalView="1" maximized="1" xWindow="1" yWindow="1" windowWidth="1362" windowHeight="465" tabRatio="887" activeSheetId="43"/>
    <customWorkbookView name="8469399 - Personal View" guid="{F9FCB958-E158-4566-AC3B-17DC22EB34F1}" mergeInterval="0" personalView="1" maximized="1" xWindow="1" yWindow="1" windowWidth="1276" windowHeight="803" tabRatio="887" activeSheetId="35"/>
    <customWorkbookView name="RXS - Personal View" guid="{2E7E1A15-BC23-4A3E-A42B-C3F04F8E88DD}" mergeInterval="0" personalView="1" maximized="1" xWindow="1" yWindow="1" windowWidth="1024" windowHeight="577" tabRatio="571" activeSheetId="25"/>
  </customWorkbookViews>
</workbook>
</file>

<file path=xl/calcChain.xml><?xml version="1.0" encoding="utf-8"?>
<calcChain xmlns="http://schemas.openxmlformats.org/spreadsheetml/2006/main">
  <c r="H25" i="33"/>
  <c r="F30"/>
  <c r="F33" s="1"/>
  <c r="F23"/>
  <c r="F14"/>
  <c r="F16" s="1"/>
  <c r="D30"/>
  <c r="D33" s="1"/>
  <c r="D24"/>
  <c r="D26" s="1"/>
  <c r="H8"/>
  <c r="I14" i="44"/>
  <c r="G14"/>
  <c r="E14"/>
  <c r="C14"/>
  <c r="M7"/>
  <c r="K7"/>
  <c r="I7"/>
  <c r="G7"/>
  <c r="E7"/>
  <c r="C7"/>
  <c r="J7" i="43"/>
  <c r="I7"/>
  <c r="G7"/>
  <c r="F7"/>
  <c r="D7"/>
  <c r="C7"/>
  <c r="J24" i="32"/>
  <c r="J26" s="1"/>
  <c r="H24"/>
  <c r="F24"/>
  <c r="J12"/>
  <c r="J14" s="1"/>
  <c r="H12"/>
  <c r="F12"/>
  <c r="J23" i="36"/>
  <c r="H23"/>
  <c r="F23"/>
  <c r="D23"/>
  <c r="J10"/>
  <c r="H10"/>
  <c r="F10"/>
  <c r="F25" s="1"/>
  <c r="D10"/>
  <c r="D25" s="1"/>
  <c r="J15" i="29"/>
  <c r="J18" s="1"/>
  <c r="H15"/>
  <c r="H18" s="1"/>
  <c r="F15"/>
  <c r="F18" s="1"/>
  <c r="D15"/>
  <c r="D18" s="1"/>
  <c r="E25" i="37"/>
  <c r="E31" s="1"/>
  <c r="E38" s="1"/>
  <c r="K14"/>
  <c r="K13"/>
  <c r="K12"/>
  <c r="K11"/>
  <c r="K10"/>
  <c r="I15"/>
  <c r="I25" s="1"/>
  <c r="I31" s="1"/>
  <c r="I38" s="1"/>
  <c r="G15"/>
  <c r="G25" s="1"/>
  <c r="G31" s="1"/>
  <c r="G38" s="1"/>
  <c r="E15"/>
  <c r="R16" i="25"/>
  <c r="P16"/>
  <c r="N16"/>
  <c r="L16"/>
  <c r="R31"/>
  <c r="P31"/>
  <c r="N31"/>
  <c r="L31"/>
  <c r="N35" i="24"/>
  <c r="L35"/>
  <c r="F35"/>
  <c r="D35"/>
  <c r="R18"/>
  <c r="P18"/>
  <c r="R12"/>
  <c r="P12"/>
  <c r="P20" s="1"/>
  <c r="J29" i="22"/>
  <c r="F29"/>
  <c r="D29"/>
  <c r="J21"/>
  <c r="F21"/>
  <c r="D21"/>
  <c r="J16"/>
  <c r="F16"/>
  <c r="D16"/>
  <c r="J12"/>
  <c r="F12"/>
  <c r="D12"/>
  <c r="F31" i="21"/>
  <c r="J28"/>
  <c r="F28"/>
  <c r="D28"/>
  <c r="J20"/>
  <c r="F20"/>
  <c r="D20"/>
  <c r="J15"/>
  <c r="F15"/>
  <c r="D15"/>
  <c r="J11"/>
  <c r="F11"/>
  <c r="D11"/>
  <c r="D31" s="1"/>
  <c r="J42" i="20"/>
  <c r="F42"/>
  <c r="J28"/>
  <c r="F28"/>
  <c r="J20"/>
  <c r="F20"/>
  <c r="F19" i="42"/>
  <c r="F8"/>
  <c r="D42" i="20"/>
  <c r="D28"/>
  <c r="D20"/>
  <c r="J15"/>
  <c r="F15"/>
  <c r="D15"/>
  <c r="J11"/>
  <c r="F11"/>
  <c r="D11"/>
  <c r="F31" l="1"/>
  <c r="D31"/>
  <c r="R20" i="24"/>
  <c r="F24" i="33"/>
  <c r="F26" s="1"/>
  <c r="K15" i="37"/>
  <c r="K25" s="1"/>
  <c r="K31" s="1"/>
  <c r="K38" s="1"/>
  <c r="J32" i="22"/>
  <c r="F32"/>
  <c r="D32"/>
  <c r="D35" s="1"/>
  <c r="J31" i="21"/>
  <c r="D34"/>
  <c r="J31" i="20"/>
  <c r="H33" i="33" l="1"/>
  <c r="H32"/>
  <c r="H31"/>
  <c r="H30"/>
  <c r="H29"/>
  <c r="H28"/>
  <c r="H26"/>
  <c r="H20"/>
  <c r="H19"/>
  <c r="D23" l="1"/>
  <c r="H23" s="1"/>
  <c r="D14"/>
  <c r="H14" s="1"/>
  <c r="H9"/>
  <c r="H10"/>
  <c r="H12"/>
  <c r="H13"/>
  <c r="D16" l="1"/>
  <c r="H16" s="1"/>
  <c r="AI3" i="25"/>
  <c r="AH3"/>
  <c r="O6" i="42" l="1"/>
  <c r="O7"/>
  <c r="O8"/>
  <c r="O9"/>
  <c r="O10"/>
  <c r="O11"/>
  <c r="O13"/>
  <c r="O14"/>
  <c r="O15"/>
  <c r="O17"/>
  <c r="O18"/>
  <c r="L10" i="37"/>
  <c r="K8" i="33"/>
  <c r="K9"/>
  <c r="K10"/>
  <c r="K11"/>
  <c r="K12"/>
  <c r="K13"/>
  <c r="K14"/>
  <c r="K15"/>
  <c r="K16"/>
  <c r="K17"/>
  <c r="K18"/>
  <c r="K19"/>
  <c r="K20"/>
  <c r="K21"/>
  <c r="K22"/>
  <c r="K23"/>
  <c r="K24"/>
  <c r="K25"/>
  <c r="K26"/>
  <c r="K27"/>
  <c r="K28"/>
  <c r="K29"/>
  <c r="K30"/>
  <c r="K31"/>
  <c r="K32"/>
  <c r="K33"/>
  <c r="AH9" i="24"/>
  <c r="AI9"/>
  <c r="AH10"/>
  <c r="AI10"/>
  <c r="AH11"/>
  <c r="AI11"/>
  <c r="AH12"/>
  <c r="AI12"/>
  <c r="AH14"/>
  <c r="AI14"/>
  <c r="AH15"/>
  <c r="AI15"/>
  <c r="AH16"/>
  <c r="AI16"/>
  <c r="AH17"/>
  <c r="AI17"/>
  <c r="AH20"/>
  <c r="AI20"/>
  <c r="AH21"/>
  <c r="AI21"/>
  <c r="AH24"/>
  <c r="AI24"/>
  <c r="AH25"/>
  <c r="AI25"/>
  <c r="AH26"/>
  <c r="AI26"/>
  <c r="AH27"/>
  <c r="AI27"/>
  <c r="AH28"/>
  <c r="AI28"/>
  <c r="AH30"/>
  <c r="AI30"/>
  <c r="AH31"/>
  <c r="AI31"/>
  <c r="AH32"/>
  <c r="AI32"/>
  <c r="AH33"/>
  <c r="AI33"/>
  <c r="AH34"/>
  <c r="AI34"/>
  <c r="AH35"/>
  <c r="AI35"/>
  <c r="L7" i="20"/>
  <c r="R7"/>
  <c r="R12"/>
  <c r="R32"/>
  <c r="K6"/>
</calcChain>
</file>

<file path=xl/sharedStrings.xml><?xml version="1.0" encoding="utf-8"?>
<sst xmlns="http://schemas.openxmlformats.org/spreadsheetml/2006/main" count="2460" uniqueCount="707">
  <si>
    <t>Total costs</t>
  </si>
  <si>
    <t>Impairment</t>
  </si>
  <si>
    <t>Underlying profit</t>
  </si>
  <si>
    <t>Average interest-earning banking assets</t>
  </si>
  <si>
    <t>Funded assets</t>
  </si>
  <si>
    <t>Wholesale funding</t>
  </si>
  <si>
    <t>Risk-weighted assets</t>
  </si>
  <si>
    <t>£ million </t>
  </si>
  <si>
    <t>Net interest income</t>
  </si>
  <si>
    <t>Other income</t>
  </si>
  <si>
    <t>Insurance claims</t>
  </si>
  <si>
    <t xml:space="preserve">Impairment </t>
  </si>
  <si>
    <t>Fair value unwind</t>
  </si>
  <si>
    <t>Volatility arising in insurance businesses</t>
  </si>
  <si>
    <t>Payment protection insurance provision</t>
  </si>
  <si>
    <t>Past service pensions credit</t>
  </si>
  <si>
    <t>Amortisation of purchased intangibles</t>
  </si>
  <si>
    <t>Taxation</t>
  </si>
  <si>
    <t>Banking net interest margin</t>
  </si>
  <si>
    <t>Return on risk-weighted assets</t>
  </si>
  <si>
    <t>Underlying loss</t>
  </si>
  <si>
    <t>Loans and advances to customers</t>
  </si>
  <si>
    <t>Loans and advances to banks</t>
  </si>
  <si>
    <t>Debt securities</t>
  </si>
  <si>
    <t>Available-for-sale financial assets</t>
  </si>
  <si>
    <t>Total assets</t>
  </si>
  <si>
    <t>£m </t>
  </si>
  <si>
    <t>Liability management</t>
  </si>
  <si>
    <t>£bn </t>
  </si>
  <si>
    <t>Insurance</t>
  </si>
  <si>
    <t>Group</t>
  </si>
  <si>
    <t>Total</t>
  </si>
  <si>
    <t xml:space="preserve">Tier 1 capital ratio </t>
  </si>
  <si>
    <t xml:space="preserve">Total capital ratio </t>
  </si>
  <si>
    <t>Wholesale funding &lt;1 year maturity</t>
  </si>
  <si>
    <t>Own debt volatility</t>
  </si>
  <si>
    <t>Other volatile items</t>
  </si>
  <si>
    <t>Loan to deposit ratio</t>
  </si>
  <si>
    <t>Total underlying income</t>
  </si>
  <si>
    <t>Insurance gross up</t>
  </si>
  <si>
    <t>Removal of:</t>
  </si>
  <si>
    <t>Total customer balances</t>
  </si>
  <si>
    <t>Underlying profit (loss)</t>
  </si>
  <si>
    <t>Key balance sheet items</t>
  </si>
  <si>
    <t>Retail</t>
  </si>
  <si>
    <t>Other</t>
  </si>
  <si>
    <t>31 Dec </t>
  </si>
  <si>
    <t>Central items</t>
  </si>
  <si>
    <t>Reverse repos and other items</t>
  </si>
  <si>
    <t>Impairment provisions</t>
  </si>
  <si>
    <t>Total Group</t>
  </si>
  <si>
    <t>Asset Finance</t>
  </si>
  <si>
    <t>Commercial Banking</t>
  </si>
  <si>
    <t>Total impairment charge</t>
  </si>
  <si>
    <t>Central Items</t>
  </si>
  <si>
    <t>Other regulatory provisions</t>
  </si>
  <si>
    <t>Impairment charge as a % of average advances</t>
  </si>
  <si>
    <t>Total gross lending</t>
  </si>
  <si>
    <t>Secured</t>
  </si>
  <si>
    <t>Mainstream</t>
  </si>
  <si>
    <t>Buy to let</t>
  </si>
  <si>
    <t>Specialist</t>
  </si>
  <si>
    <t>Number of cases</t>
  </si>
  <si>
    <t>Less than 60%</t>
  </si>
  <si>
    <t>60% to 70%</t>
  </si>
  <si>
    <t>70% to 80%</t>
  </si>
  <si>
    <t>80% to 90%</t>
  </si>
  <si>
    <t>90% to 100%</t>
  </si>
  <si>
    <t>Greater than 100%</t>
  </si>
  <si>
    <t>Stock of residential mortgages</t>
  </si>
  <si>
    <t>New residential lending</t>
  </si>
  <si>
    <t>Impaired mortgages</t>
  </si>
  <si>
    <t>Wealth</t>
  </si>
  <si>
    <t>United Kingdom</t>
  </si>
  <si>
    <t xml:space="preserve">Regulatory adjustments to non-controlling interests </t>
  </si>
  <si>
    <t xml:space="preserve">Adjustment for own credit </t>
  </si>
  <si>
    <t xml:space="preserve">Defined benefit pension adjustment </t>
  </si>
  <si>
    <t>Cash flow hedging reserve</t>
  </si>
  <si>
    <t>Other items</t>
  </si>
  <si>
    <t xml:space="preserve">Tier 2 </t>
  </si>
  <si>
    <t>Eligible provisions</t>
  </si>
  <si>
    <t>Less: deductions from tier 2</t>
  </si>
  <si>
    <t>Total capital resources</t>
  </si>
  <si>
    <t>Tier 2</t>
  </si>
  <si>
    <t>Goodwill and intangible assets deductions</t>
  </si>
  <si>
    <t>Other movements</t>
  </si>
  <si>
    <t>Group Operations and Central items</t>
  </si>
  <si>
    <t>Risk type analysis of risk-weighted assets:</t>
  </si>
  <si>
    <t>IRB approach</t>
  </si>
  <si>
    <t>Standardised approach</t>
  </si>
  <si>
    <t>Credit risk</t>
  </si>
  <si>
    <t>Operational risk</t>
  </si>
  <si>
    <t>Total risk-weighted assets</t>
  </si>
  <si>
    <t>Other adjustments</t>
  </si>
  <si>
    <t>Goodwill and other intangible assets</t>
  </si>
  <si>
    <t>Securitisation deductions</t>
  </si>
  <si>
    <t>Significant investments</t>
  </si>
  <si>
    <t>Deferred tax assets</t>
  </si>
  <si>
    <t>Additional tier 1 instruments</t>
  </si>
  <si>
    <t>less: deductions from tier 1</t>
  </si>
  <si>
    <t>Total tier 1 capital</t>
  </si>
  <si>
    <t>Tier 2 instruments</t>
  </si>
  <si>
    <t>Total capital ratio</t>
  </si>
  <si>
    <t>Common equity tier 1</t>
  </si>
  <si>
    <t>Total statutory balance sheet assets</t>
  </si>
  <si>
    <t>Other regulatory adjustments</t>
  </si>
  <si>
    <t>Total exposures</t>
  </si>
  <si>
    <t>Leverage ratio</t>
  </si>
  <si>
    <t>Subordinated debt movements:</t>
  </si>
  <si>
    <t>Foreign exchange</t>
  </si>
  <si>
    <r>
      <t>Operating expenses</t>
    </r>
    <r>
      <rPr>
        <vertAlign val="superscript"/>
        <sz val="9"/>
        <color theme="1"/>
        <rFont val="Arial"/>
        <family val="2"/>
      </rPr>
      <t>3</t>
    </r>
  </si>
  <si>
    <t>2013 </t>
  </si>
  <si>
    <t>Simplification and Verde costs</t>
  </si>
  <si>
    <t>Legacy items</t>
  </si>
  <si>
    <t>Profit (loss) before tax – statutory</t>
  </si>
  <si>
    <t>Profit (loss) for the period</t>
  </si>
  <si>
    <t>Earnings (loss) per share</t>
  </si>
  <si>
    <t>% </t>
  </si>
  <si>
    <t>Average interest-earning assets</t>
  </si>
  <si>
    <t>UNDERLYING BASIS CONSOLIDATED INCOME STATEMENT</t>
  </si>
  <si>
    <t>At </t>
  </si>
  <si>
    <t>30 June </t>
  </si>
  <si>
    <r>
      <t xml:space="preserve">GROUP FINANCE DIRECTOR’S REVIEW OF FINANCIAL PERFORMANCE </t>
    </r>
    <r>
      <rPr>
        <sz val="9"/>
        <color theme="1"/>
        <rFont val="Arial"/>
        <family val="2"/>
      </rPr>
      <t>(continued)</t>
    </r>
  </si>
  <si>
    <t>Change </t>
  </si>
  <si>
    <t xml:space="preserve">Net interest income </t>
  </si>
  <si>
    <t>Simplification savings annual run-rate</t>
  </si>
  <si>
    <t>Asset sales and volatile items:</t>
  </si>
  <si>
    <t>Legacy items:</t>
  </si>
  <si>
    <t>Other items:</t>
  </si>
  <si>
    <t>Restated to reflect the implementation of IAS 19R and IFRS 10.  See page ●.</t>
  </si>
  <si>
    <t xml:space="preserve">At  </t>
  </si>
  <si>
    <t>Statutory profit</t>
  </si>
  <si>
    <t>Banking </t>
  </si>
  <si>
    <t>Insurance </t>
  </si>
  <si>
    <t>Group </t>
  </si>
  <si>
    <t>Total </t>
  </si>
  <si>
    <t>Underlying </t>
  </si>
  <si>
    <t>Lloyds </t>
  </si>
  <si>
    <t>statutory </t>
  </si>
  <si>
    <t>Acquisition </t>
  </si>
  <si>
    <t>related and </t>
  </si>
  <si>
    <r>
      <t>other  items</t>
    </r>
    <r>
      <rPr>
        <b/>
        <vertAlign val="superscript"/>
        <sz val="9"/>
        <color theme="1"/>
        <rFont val="Arial"/>
        <family val="2"/>
      </rPr>
      <t>1</t>
    </r>
  </si>
  <si>
    <t>Volatility </t>
  </si>
  <si>
    <t>insurance </t>
  </si>
  <si>
    <t>gross up </t>
  </si>
  <si>
    <t>Legal and </t>
  </si>
  <si>
    <t>regulatory </t>
  </si>
  <si>
    <r>
      <t>provisions</t>
    </r>
    <r>
      <rPr>
        <b/>
        <vertAlign val="superscript"/>
        <sz val="9"/>
        <color theme="1"/>
        <rFont val="Arial"/>
        <family val="2"/>
      </rPr>
      <t>2</t>
    </r>
    <r>
      <rPr>
        <b/>
        <sz val="9"/>
        <color theme="1"/>
        <rFont val="Arial"/>
        <family val="2"/>
      </rPr>
      <t xml:space="preserve"> </t>
    </r>
  </si>
  <si>
    <t>Fair value </t>
  </si>
  <si>
    <t>unwind </t>
  </si>
  <si>
    <t>basis </t>
  </si>
  <si>
    <t>Profit (loss)</t>
  </si>
  <si>
    <t>On an underlying basis, this is described as total costs.</t>
  </si>
  <si>
    <r>
      <t>provisions</t>
    </r>
    <r>
      <rPr>
        <vertAlign val="superscript"/>
        <sz val="9"/>
        <color theme="1"/>
        <rFont val="Arial"/>
        <family val="2"/>
      </rPr>
      <t>2</t>
    </r>
    <r>
      <rPr>
        <sz val="9"/>
        <color theme="1"/>
        <rFont val="Arial"/>
        <family val="2"/>
      </rPr>
      <t xml:space="preserve"> </t>
    </r>
  </si>
  <si>
    <t>Insurance division</t>
  </si>
  <si>
    <t>Other net interest income (including trading activity)</t>
  </si>
  <si>
    <t>Banking volatility and liability management gains</t>
  </si>
  <si>
    <t>Group net interest income – statutory</t>
  </si>
  <si>
    <t>Insurance volatility</t>
  </si>
  <si>
    <r>
      <t>Policyholder interests volatility</t>
    </r>
    <r>
      <rPr>
        <vertAlign val="superscript"/>
        <sz val="9"/>
        <color theme="1"/>
        <rFont val="Arial"/>
        <family val="2"/>
      </rPr>
      <t>1</t>
    </r>
  </si>
  <si>
    <t>Total volatility</t>
  </si>
  <si>
    <t>Insurance hedging arrangements</t>
  </si>
  <si>
    <r>
      <t>Fair value adjustments</t>
    </r>
    <r>
      <rPr>
        <vertAlign val="superscript"/>
        <sz val="9"/>
        <color theme="1"/>
        <rFont val="Arial"/>
        <family val="2"/>
      </rPr>
      <t>3</t>
    </r>
  </si>
  <si>
    <r>
      <t>CREDIT RISK PORTFOLIO</t>
    </r>
    <r>
      <rPr>
        <sz val="9"/>
        <color theme="1"/>
        <rFont val="Arial"/>
        <family val="2"/>
      </rPr>
      <t xml:space="preserve"> (continued)</t>
    </r>
  </si>
  <si>
    <t>Impairment provisions include collective unimpaired provisions.</t>
  </si>
  <si>
    <t>Total mortgage accounts %</t>
  </si>
  <si>
    <t>Total mortgage balances %</t>
  </si>
  <si>
    <t>Cases </t>
  </si>
  <si>
    <t>Mainstream </t>
  </si>
  <si>
    <t>Buy to let </t>
  </si>
  <si>
    <r>
      <t>Specialist</t>
    </r>
    <r>
      <rPr>
        <vertAlign val="superscript"/>
        <sz val="9"/>
        <color theme="1"/>
        <rFont val="Arial"/>
        <family val="2"/>
      </rPr>
      <t>1</t>
    </r>
  </si>
  <si>
    <r>
      <t xml:space="preserve">CAPITAL MANAGEMENT </t>
    </r>
    <r>
      <rPr>
        <sz val="9"/>
        <color theme="1"/>
        <rFont val="Arial"/>
        <family val="2"/>
      </rPr>
      <t>(continued)</t>
    </r>
  </si>
  <si>
    <t>Non-controlling interests</t>
  </si>
  <si>
    <t>BALANCE SHEET AND KEY RATIOS</t>
  </si>
  <si>
    <t>Asset sales</t>
  </si>
  <si>
    <t>Investments backing annuity liabilities</t>
  </si>
  <si>
    <t>Equities and property</t>
  </si>
  <si>
    <t>UK Government bonds</t>
  </si>
  <si>
    <t>Corporate bonds</t>
  </si>
  <si>
    <t>Funding requirement</t>
  </si>
  <si>
    <r>
      <t>Loans and advances to customers</t>
    </r>
    <r>
      <rPr>
        <vertAlign val="superscript"/>
        <sz val="9"/>
        <color theme="1"/>
        <rFont val="Arial"/>
        <family val="2"/>
      </rPr>
      <t>2</t>
    </r>
  </si>
  <si>
    <t>Reverse repurchase agreements</t>
  </si>
  <si>
    <t>Available-for-sale financial assets – primary</t>
  </si>
  <si>
    <t>Trading and fair value through profit and loss</t>
  </si>
  <si>
    <t>Repurchase agreements</t>
  </si>
  <si>
    <t>Total Group assets</t>
  </si>
  <si>
    <t>Funded by</t>
  </si>
  <si>
    <t>Total equity</t>
  </si>
  <si>
    <t>Total funding</t>
  </si>
  <si>
    <t>Secondary liquidity assets comprise a diversified pool of highly rated unencumbered collateral (including retained issuance).</t>
  </si>
  <si>
    <t>Cash balances and balances at central banks – primary are combined in the Group’s balance sheet.</t>
  </si>
  <si>
    <t>Other assets and other liabilities primarily include balances in the Group’s Insurance business and the fair value of derivative assets and liabilities.</t>
  </si>
  <si>
    <t>The Group’s definition of wholesale funding aligns with that used by other international market participants; including interbank deposits, debt securities in issue and subordinated liabilities.</t>
  </si>
  <si>
    <t>Repos </t>
  </si>
  <si>
    <t>Deposits from banks</t>
  </si>
  <si>
    <t>Debt securities in issue</t>
  </si>
  <si>
    <t>Subordinated liabilities</t>
  </si>
  <si>
    <t>Total wholesale funding</t>
  </si>
  <si>
    <t>Customer deposits</t>
  </si>
  <si>
    <t>Deposit from banks</t>
  </si>
  <si>
    <t>Debt securities in issue:</t>
  </si>
  <si>
    <t>Certificates of deposit</t>
  </si>
  <si>
    <t>Commercial paper</t>
  </si>
  <si>
    <r>
      <t>Medium-term notes</t>
    </r>
    <r>
      <rPr>
        <vertAlign val="superscript"/>
        <sz val="9"/>
        <color theme="1"/>
        <rFont val="Arial"/>
        <family val="2"/>
      </rPr>
      <t>1</t>
    </r>
  </si>
  <si>
    <t>Covered bonds</t>
  </si>
  <si>
    <t>Securitisation</t>
  </si>
  <si>
    <r>
      <t>Total wholesale funding</t>
    </r>
    <r>
      <rPr>
        <vertAlign val="superscript"/>
        <sz val="9"/>
        <color theme="1"/>
        <rFont val="Arial"/>
        <family val="2"/>
      </rPr>
      <t>2</t>
    </r>
  </si>
  <si>
    <t>Profit attributable to ordinary shareholders</t>
  </si>
  <si>
    <t>Pension movements:</t>
  </si>
  <si>
    <t>Deduction of pension asset</t>
  </si>
  <si>
    <t>Movement through other comprehensive income</t>
  </si>
  <si>
    <t/>
  </si>
  <si>
    <t>n/a</t>
  </si>
  <si>
    <t>Primary liquidity</t>
  </si>
  <si>
    <t>Central bank cash deposits</t>
  </si>
  <si>
    <t>Secondary liquidity</t>
  </si>
  <si>
    <t>Own securities (retained issuance)</t>
  </si>
  <si>
    <t>Other securities</t>
  </si>
  <si>
    <t>Total liquidity</t>
  </si>
  <si>
    <t>Assets rated A- or above.</t>
  </si>
  <si>
    <t>Includes other central bank eligible assets.</t>
  </si>
  <si>
    <t>SUMMARY CONSOLIDATED BALANCE SHEET (UNAUDITED)</t>
  </si>
  <si>
    <t>Assets</t>
  </si>
  <si>
    <t>Cash and balances at central banks</t>
  </si>
  <si>
    <t>Trading and other financial assets at fair value through profit or loss</t>
  </si>
  <si>
    <t>Derivative financial instruments</t>
  </si>
  <si>
    <t>Loans and receivables:</t>
  </si>
  <si>
    <t>Other assets</t>
  </si>
  <si>
    <t>Liabilities</t>
  </si>
  <si>
    <t>Trading and other financial liabilities at fair value through profit or loss</t>
  </si>
  <si>
    <t>Liabilities arising from insurance and investment contracts</t>
  </si>
  <si>
    <t>Other liabilities</t>
  </si>
  <si>
    <t>Total liabilities</t>
  </si>
  <si>
    <t>St. James’s Place</t>
  </si>
  <si>
    <t>Change</t>
  </si>
  <si>
    <r>
      <t xml:space="preserve">GROUP FINANCE DIRECTOR’S REVIEW OF FINANCIAL PERFORMANCE </t>
    </r>
    <r>
      <rPr>
        <sz val="9"/>
        <color indexed="8"/>
        <rFont val="Arial"/>
        <family val="2"/>
      </rPr>
      <t>(continued)</t>
    </r>
  </si>
  <si>
    <t>At 31 Dec 2013</t>
  </si>
  <si>
    <t>UNDERLYING BASIS SEGMENTAL ANALYSIS</t>
  </si>
  <si>
    <t>Total underlying income excl. SJP</t>
  </si>
  <si>
    <t>Operating cash generation</t>
  </si>
  <si>
    <t>General insurance combined ratio</t>
  </si>
  <si>
    <t>£m</t>
  </si>
  <si>
    <t>%</t>
  </si>
  <si>
    <t>Pensions &amp; investments</t>
  </si>
  <si>
    <t>Existing bussiness income</t>
  </si>
  <si>
    <t>Assumption changes and experience variances</t>
  </si>
  <si>
    <t>Intangibles and other adjustments</t>
  </si>
  <si>
    <t>Underlying profit before tax</t>
  </si>
  <si>
    <t>£bn</t>
  </si>
  <si>
    <t>Debt securities and available-for-sale financial assets</t>
  </si>
  <si>
    <r>
      <t>Reconciliation between statutory and underlying basis results</t>
    </r>
    <r>
      <rPr>
        <sz val="9"/>
        <color theme="1"/>
        <rFont val="Arial"/>
        <family val="2"/>
      </rPr>
      <t xml:space="preserve"> </t>
    </r>
  </si>
  <si>
    <t>Banking net interest income – underlying basis</t>
  </si>
  <si>
    <t>Group net interest income – underlying basis</t>
  </si>
  <si>
    <t>Number of employees (full-time equivalent)</t>
  </si>
  <si>
    <t>Agency staff (full-time equivalent)</t>
  </si>
  <si>
    <t>Total number of employees (full-time equivalent)</t>
  </si>
  <si>
    <t>Retail:</t>
  </si>
  <si>
    <t>At 31 December 2013</t>
  </si>
  <si>
    <t>At 31 December 2013</t>
  </si>
  <si>
    <t>Forbearance</t>
  </si>
  <si>
    <t>Total loans and advances which are forborne</t>
  </si>
  <si>
    <t>Impairment provisions as % of loans and advances which are forborne</t>
  </si>
  <si>
    <t>Type of unimpaired forbearance</t>
  </si>
  <si>
    <t>Extensions</t>
  </si>
  <si>
    <t>Multiple</t>
  </si>
  <si>
    <t>Direct Real Estate</t>
  </si>
  <si>
    <t>Other industry sector</t>
  </si>
  <si>
    <t>Sterling</t>
  </si>
  <si>
    <t>US Dollar</t>
  </si>
  <si>
    <t>Euro</t>
  </si>
  <si>
    <t>Other currencies</t>
  </si>
  <si>
    <t>Medium-term notes</t>
  </si>
  <si>
    <t>Total issuance</t>
  </si>
  <si>
    <t>Risk weighted asset movement by key driver</t>
  </si>
  <si>
    <t>Management of balance sheet</t>
  </si>
  <si>
    <t>Regulatory policy change</t>
  </si>
  <si>
    <t>Movements in capital</t>
  </si>
  <si>
    <t>Available-for-sale reserve</t>
  </si>
  <si>
    <t>Deferred tax asset</t>
  </si>
  <si>
    <t>Significant investment deduction</t>
  </si>
  <si>
    <t>Restucturing to ensure CRD IV compliance</t>
  </si>
  <si>
    <t xml:space="preserve">Repurchases, redemptions and other </t>
  </si>
  <si>
    <t>Risk-weighted assets and capital ratios</t>
  </si>
  <si>
    <t>Funding and liquidity</t>
  </si>
  <si>
    <t>Asset quality ratio</t>
  </si>
  <si>
    <t>Operating lease assets</t>
  </si>
  <si>
    <t>New business income</t>
  </si>
  <si>
    <t>Cash invested in new business</t>
  </si>
  <si>
    <t>Cash generated from existing business</t>
  </si>
  <si>
    <t>Simplification</t>
  </si>
  <si>
    <t>Other income, net of insurance claims</t>
  </si>
  <si>
    <t>Total impairment charge comprises:</t>
  </si>
  <si>
    <t xml:space="preserve">Debt securities classified as loans and receivables </t>
  </si>
  <si>
    <t>Specialist finance</t>
  </si>
  <si>
    <r>
      <t>Impairment provisions as a % of impaired loans</t>
    </r>
    <r>
      <rPr>
        <b/>
        <vertAlign val="superscript"/>
        <sz val="9"/>
        <color theme="1"/>
        <rFont val="Arial"/>
        <family val="2"/>
      </rPr>
      <t>2</t>
    </r>
  </si>
  <si>
    <r>
      <t>Impairment provisions</t>
    </r>
    <r>
      <rPr>
        <b/>
        <vertAlign val="superscript"/>
        <sz val="9"/>
        <color theme="1"/>
        <rFont val="Arial"/>
        <family val="2"/>
      </rPr>
      <t>1</t>
    </r>
  </si>
  <si>
    <t>Impaired loans as a % of closing advances </t>
  </si>
  <si>
    <t>Impaired loans </t>
  </si>
  <si>
    <t>Loans and advances to customers </t>
  </si>
  <si>
    <t>Fair value adjustments</t>
  </si>
  <si>
    <t>Total loans and advances which are currently or recently forborne</t>
  </si>
  <si>
    <t>Impairment provisions as % of loans and advances which are currently or recently forborne</t>
  </si>
  <si>
    <t>Temporary forbearance arrangements</t>
  </si>
  <si>
    <t>Permanent treatments</t>
  </si>
  <si>
    <t>Included in funding analysis (above) </t>
  </si>
  <si>
    <t>Fair value and other accounting methods</t>
  </si>
  <si>
    <t>Balance sheet</t>
  </si>
  <si>
    <t>Reconciliation of Group funding figure to the balance sheet</t>
  </si>
  <si>
    <t>Less than one month</t>
  </si>
  <si>
    <t>One to three months</t>
  </si>
  <si>
    <t>Three to six months</t>
  </si>
  <si>
    <t>Six to nine months</t>
  </si>
  <si>
    <t>Nine months to one year</t>
  </si>
  <si>
    <t>One to two years</t>
  </si>
  <si>
    <t>Two to five years</t>
  </si>
  <si>
    <t>More than five years</t>
  </si>
  <si>
    <t>Total at 31 Dec 2013</t>
  </si>
  <si>
    <t>Market risk</t>
  </si>
  <si>
    <t>Counterparty credit risk</t>
  </si>
  <si>
    <t>Disposals</t>
  </si>
  <si>
    <t>External economic factors</t>
  </si>
  <si>
    <t>Model and methodology changes</t>
  </si>
  <si>
    <t>Divisional analysis of risk-weighted assets:</t>
  </si>
  <si>
    <t>Fully loaded</t>
  </si>
  <si>
    <t>Common equity tier 1 capital</t>
  </si>
  <si>
    <t>Tier 1 subordinated debt</t>
  </si>
  <si>
    <t>Off-balance sheet items</t>
  </si>
  <si>
    <t>LLOYDS BANKING GROUP plc</t>
  </si>
  <si>
    <t>Excel Downloads of Relevant Tables</t>
  </si>
  <si>
    <t>At 31 Dec</t>
  </si>
  <si>
    <t>Loans and advances to customers¹</t>
  </si>
  <si>
    <t>Customer deposits²</t>
  </si>
  <si>
    <r>
      <t>Reduced payment arrangements</t>
    </r>
    <r>
      <rPr>
        <vertAlign val="superscript"/>
        <sz val="9"/>
        <color theme="1"/>
        <rFont val="Arial"/>
        <family val="2"/>
      </rPr>
      <t>2</t>
    </r>
  </si>
  <si>
    <r>
      <t>Private placements</t>
    </r>
    <r>
      <rPr>
        <vertAlign val="superscript"/>
        <sz val="9"/>
        <color theme="1"/>
        <rFont val="Arial"/>
        <family val="2"/>
      </rPr>
      <t>1</t>
    </r>
  </si>
  <si>
    <t>At 31 Dec </t>
  </si>
  <si>
    <t>Total underlying income excluding St. Jame's Place</t>
  </si>
  <si>
    <t>Cost:income ratio</t>
  </si>
  <si>
    <r>
      <t>Of which money-market funding &lt;1 year maturity</t>
    </r>
    <r>
      <rPr>
        <i/>
        <vertAlign val="superscript"/>
        <sz val="8.1"/>
        <color theme="1"/>
        <rFont val="Arial"/>
        <family val="2"/>
      </rPr>
      <t>4</t>
    </r>
  </si>
  <si>
    <t>Half-year to 30 June 2014</t>
  </si>
  <si>
    <t>Half-year to 30 June 2013</t>
  </si>
  <si>
    <t>Asset sales, liability management and volatile items</t>
  </si>
  <si>
    <t>Simplification and TSB costs</t>
  </si>
  <si>
    <t>Cost:income ratio (excluding St. James's Place)</t>
  </si>
  <si>
    <t xml:space="preserve">30 June </t>
  </si>
  <si>
    <t>Half-year to 31 Dec 2013</t>
  </si>
  <si>
    <t>Run-off assets</t>
  </si>
  <si>
    <t>At 30 June</t>
  </si>
  <si>
    <t>Shareholders' equity</t>
  </si>
  <si>
    <t>Total liabilities and equity</t>
  </si>
  <si>
    <t>Half-year to 30 June</t>
  </si>
  <si>
    <t>Half-year to 31 Dec</t>
  </si>
  <si>
    <t>Group impaired loans as a % of closing advances</t>
  </si>
  <si>
    <t>Group provisions as a % of impaired loans</t>
  </si>
  <si>
    <t>(3.4)p</t>
  </si>
  <si>
    <t>2.2p</t>
  </si>
  <si>
    <t>TSB costs</t>
  </si>
  <si>
    <t>0.8p</t>
  </si>
  <si>
    <t>0.9p</t>
  </si>
  <si>
    <t>(15)bp</t>
  </si>
  <si>
    <t>(39)bp</t>
  </si>
  <si>
    <t>(1.4)p</t>
  </si>
  <si>
    <t>4.2p</t>
  </si>
  <si>
    <r>
      <t>Fully loaded</t>
    </r>
    <r>
      <rPr>
        <b/>
        <vertAlign val="superscript"/>
        <sz val="8.1"/>
        <color theme="1"/>
        <rFont val="Arial"/>
        <family val="2"/>
      </rPr>
      <t>1</t>
    </r>
  </si>
  <si>
    <t>Common equity tier 1 capital ratio</t>
  </si>
  <si>
    <r>
      <t>Transitional</t>
    </r>
    <r>
      <rPr>
        <b/>
        <vertAlign val="superscript"/>
        <sz val="8.1"/>
        <color theme="1"/>
        <rFont val="Arial"/>
        <family val="2"/>
      </rPr>
      <t>1</t>
    </r>
  </si>
  <si>
    <r>
      <t>Loans and advances to customers</t>
    </r>
    <r>
      <rPr>
        <vertAlign val="superscript"/>
        <sz val="8.1"/>
        <color theme="1"/>
        <rFont val="Arial"/>
        <family val="2"/>
      </rPr>
      <t>1</t>
    </r>
  </si>
  <si>
    <r>
      <t>Loans and advances to customers(excluding run-off)</t>
    </r>
    <r>
      <rPr>
        <vertAlign val="superscript"/>
        <sz val="8.1"/>
        <color theme="1"/>
        <rFont val="Arial"/>
        <family val="2"/>
      </rPr>
      <t>1</t>
    </r>
  </si>
  <si>
    <t xml:space="preserve">Non-retail run-off assets </t>
  </si>
  <si>
    <r>
      <t>Funded assets</t>
    </r>
    <r>
      <rPr>
        <vertAlign val="superscript"/>
        <sz val="8.1"/>
        <color theme="1"/>
        <rFont val="Arial"/>
        <family val="2"/>
      </rPr>
      <t>2</t>
    </r>
  </si>
  <si>
    <r>
      <t>Customer deposits</t>
    </r>
    <r>
      <rPr>
        <vertAlign val="superscript"/>
        <sz val="8.1"/>
        <color theme="1"/>
        <rFont val="Arial"/>
        <family val="2"/>
      </rPr>
      <t>3</t>
    </r>
  </si>
  <si>
    <t>Consumer Finance</t>
  </si>
  <si>
    <t>Run-off and Central items</t>
  </si>
  <si>
    <r>
      <t>TSB</t>
    </r>
    <r>
      <rPr>
        <b/>
        <vertAlign val="superscript"/>
        <sz val="8.1"/>
        <color theme="1"/>
        <rFont val="Arial"/>
        <family val="2"/>
      </rPr>
      <t>1</t>
    </r>
  </si>
  <si>
    <r>
      <t>TSB</t>
    </r>
    <r>
      <rPr>
        <vertAlign val="superscript"/>
        <sz val="8.1"/>
        <color theme="1"/>
        <rFont val="Arial"/>
        <family val="2"/>
      </rPr>
      <t>1</t>
    </r>
  </si>
  <si>
    <r>
      <t>Half-year to 30 June 2013</t>
    </r>
    <r>
      <rPr>
        <vertAlign val="superscript"/>
        <sz val="8.1"/>
        <color theme="1"/>
        <rFont val="Arial"/>
        <family val="2"/>
      </rPr>
      <t>1</t>
    </r>
  </si>
  <si>
    <r>
      <t>Half-year to 31 December 2013</t>
    </r>
    <r>
      <rPr>
        <vertAlign val="superscript"/>
        <sz val="8.1"/>
        <color theme="1"/>
        <rFont val="Arial"/>
        <family val="2"/>
      </rPr>
      <t>1</t>
    </r>
  </si>
  <si>
    <t>UNDERLYING BASIS - QUARTERLY INFORMATION</t>
  </si>
  <si>
    <t>Cost:income ratio (excl. SJP)</t>
  </si>
  <si>
    <t>Quarter ended 30 June 2014</t>
  </si>
  <si>
    <t>Quarter ended 30 June 2013</t>
  </si>
  <si>
    <t>Quarter ended 30 Sept 2013</t>
  </si>
  <si>
    <t>Quarter ended 31 Dec 2013</t>
  </si>
  <si>
    <t>Quarter ended 31 Mar 2013</t>
  </si>
  <si>
    <t>Quarter ended 31 Mar 2014</t>
  </si>
  <si>
    <t>Legacy provisions</t>
  </si>
  <si>
    <t>Other statutory items</t>
  </si>
  <si>
    <t>Statutory (loss) profit</t>
  </si>
  <si>
    <t>Risk-weighted assets under rules prevailing on 1 January 2014</t>
  </si>
  <si>
    <t>Risk-weighted assets under rules prevailing on 31 December 2013</t>
  </si>
  <si>
    <t>Profit by product group</t>
  </si>
  <si>
    <t>UK LP&amp;I IFRS new business margin</t>
  </si>
  <si>
    <t>General insurance total GWP</t>
  </si>
  <si>
    <t>General Insurance income net of claims</t>
  </si>
  <si>
    <t>Operating cash generation 30 June 2013</t>
  </si>
  <si>
    <t>Total underlying income (expense)</t>
  </si>
  <si>
    <t>Run-off</t>
  </si>
  <si>
    <t>Underlying loss excl. SJP</t>
  </si>
  <si>
    <t>Other equity instruments</t>
  </si>
  <si>
    <t>Half-year to 31 December 2013</t>
  </si>
  <si>
    <t>Volatility relating to the insurance business</t>
  </si>
  <si>
    <t>At 30 June 2014</t>
  </si>
  <si>
    <t>At                30 June 2014</t>
  </si>
  <si>
    <t>At                31 Dec 2013</t>
  </si>
  <si>
    <t>TSB</t>
  </si>
  <si>
    <t>Interns/Scholars/Career Academies</t>
  </si>
  <si>
    <t>On a Lloyds Banking Group reporting basis (underlying profit)</t>
  </si>
  <si>
    <t>Reported in the TSB results RNS</t>
  </si>
  <si>
    <t>On the Lloyds Banking Group reporting basis, all product transfers to TSB are assumed to have occurred on 1 January 2013.</t>
  </si>
  <si>
    <t>In 2013, TSB was allocated costs on the same basis as the other business segments. In 2014, costs have been charged to TSB in accordance with the Transitional Service Agreement and the costs that were previously allocated to TSB have been charged to the other business segments.</t>
  </si>
  <si>
    <t>This represents corporate head office and similar costs incurred by TSB. The Group has excluded these from underlying profit to provide a more meaningful view of underlying business costs as they represent the duplicated costs of running two corporate head offices. These costs form part of the continuing TSB cost base and are reflected in the Group’s statutory profit before tax.</t>
  </si>
  <si>
    <t xml:space="preserve">Banking volatility reported below underlying profit in the Lloyds Banking Group results. </t>
  </si>
  <si>
    <t>Following the transfer of employees from employment with Lloyds Banking Group companies to TSB Bank, the defined benefit scheme assets and liabilities have been derecognised from the TSB Bank balance sheet and settled with nil cash consideration, resulting in a one off gain of £64 million.  This is deconsolidated at Lloyds Banking Group level.</t>
  </si>
  <si>
    <t>Adjustment to reflect the change in timing of the FSCS charge.</t>
  </si>
  <si>
    <t>Group impairment charge by division</t>
  </si>
  <si>
    <t>Loans and overdrafts</t>
  </si>
  <si>
    <t>Change   since     30 June 2013</t>
  </si>
  <si>
    <t>Commercial Banking:</t>
  </si>
  <si>
    <t>SME</t>
  </si>
  <si>
    <t>Consumer Finance:</t>
  </si>
  <si>
    <t>Credit Cards</t>
  </si>
  <si>
    <t>Netherlands</t>
  </si>
  <si>
    <t>Run-off:</t>
  </si>
  <si>
    <t>Ireland retail</t>
  </si>
  <si>
    <t>Ireland commerical real estate</t>
  </si>
  <si>
    <t>Ireland corporate</t>
  </si>
  <si>
    <t>Corporate real estate and other corporate</t>
  </si>
  <si>
    <t>At 30 June 2014</t>
  </si>
  <si>
    <t>Basel III rules for leverage ratio</t>
  </si>
  <si>
    <r>
      <t>Total tier 1 capital for leverage ratio</t>
    </r>
    <r>
      <rPr>
        <b/>
        <vertAlign val="superscript"/>
        <sz val="9"/>
        <color rgb="FF000000"/>
        <rFont val="Arial"/>
        <family val="2"/>
      </rPr>
      <t>1</t>
    </r>
  </si>
  <si>
    <r>
      <t>Exposure measure</t>
    </r>
    <r>
      <rPr>
        <b/>
        <vertAlign val="superscript"/>
        <sz val="9"/>
        <color rgb="FF000000"/>
        <rFont val="Arial"/>
        <family val="2"/>
      </rPr>
      <t>2</t>
    </r>
  </si>
  <si>
    <t>Exposure measure for securities financing transactions</t>
  </si>
  <si>
    <t>Exposure measure for derivatives</t>
  </si>
  <si>
    <t>Deconsolidation of assets related to Insurance entities</t>
  </si>
  <si>
    <t>Investment in Insurance entities</t>
  </si>
  <si>
    <t>Pro forma leverage ratio at 31 December 2013</t>
  </si>
  <si>
    <t>CRD IV rules for leverage ratio</t>
  </si>
  <si>
    <t>Tier 1 capital is calculated in accordance with CRD IV rules.</t>
  </si>
  <si>
    <t>As required by the PRA, the exposure measure has been estimated in accordance with the revised Basel III leverage ratio framework issued in January 2014, as interpreted through the March 2014 Basel III Quantitative Impact Study instructions and related guidance.</t>
  </si>
  <si>
    <t>Impairment provisions as a percentage of impaired loans are calculated excluding Retail and Consumer Finance loans in recoveries</t>
  </si>
  <si>
    <t>(30 June 2014: £430 million in Retail loans and overdrafts, £32 million in Retail other and £366 million in Consumer Finance credit cards).</t>
  </si>
  <si>
    <t>At 30 June </t>
  </si>
  <si>
    <t xml:space="preserve">Prevailing rules </t>
  </si>
  <si>
    <t xml:space="preserve">Underlying risk-weighted assets </t>
  </si>
  <si>
    <t>Threshold risk-weighted assets</t>
  </si>
  <si>
    <t>Movement to fully loaded risk-weighted assets</t>
  </si>
  <si>
    <t>Fully loaded CRD IV risk-weighted assets</t>
  </si>
  <si>
    <t>Foundation Internal Ratings Based (IRB) Approach</t>
  </si>
  <si>
    <t>Retail IRB Approach</t>
  </si>
  <si>
    <t>Other IRB Approach</t>
  </si>
  <si>
    <t>Underlying risk-weighted assets</t>
  </si>
  <si>
    <t>Pro forma fully loaded risk-weighted assets</t>
  </si>
  <si>
    <t>TSB risk-weighted assets are on a Lloyds Banking Group reporting basis and differ to those reported by TSB as a standalone regulated entity.</t>
  </si>
  <si>
    <t>Fully loaded CRD IV risk-weighted assets at 30 June 2014</t>
  </si>
  <si>
    <t>Counter party credit risk</t>
  </si>
  <si>
    <r>
      <t xml:space="preserve">Risk-weighted assets at 31 December 2013 </t>
    </r>
    <r>
      <rPr>
        <b/>
        <vertAlign val="superscript"/>
        <sz val="8.1"/>
        <color theme="1"/>
        <rFont val="Arial"/>
        <family val="2"/>
      </rPr>
      <t>1</t>
    </r>
  </si>
  <si>
    <t>31 December 2013 comparatives have been restated in line with CRD IV rules as at 1 January 2014.</t>
  </si>
  <si>
    <t>Group impaired loans and provisions</t>
  </si>
  <si>
    <t>Impairment provisions as a percentage of impaired loans are calculated excluding Retail and Consumer Finance loans in recoveries (31 December 2013: £476 million in Retail loans and overdrafts, £34 million in Retail other and £405 million in Consumer Finance credit cards).</t>
  </si>
  <si>
    <t>Additional Tier 1</t>
  </si>
  <si>
    <t>Common Equity Tier 1</t>
  </si>
  <si>
    <t>Adjustment to above re December 13 pro forma</t>
  </si>
  <si>
    <t>Excess of expected losses over impairment provisions and value adjustments</t>
  </si>
  <si>
    <t>31 December 2013 comparatives have been restated in line with CRD IV rules as at 1 January 2014 and are pro forma including the benefit of the sales of Heidelberger Leben, Scottish Widows Investment Partnership and the Group’s 50 per cent stake in Sainsbury’s Bank.</t>
  </si>
  <si>
    <t>Fully loaded position</t>
  </si>
  <si>
    <r>
      <t xml:space="preserve">Retail </t>
    </r>
    <r>
      <rPr>
        <sz val="9"/>
        <color theme="1"/>
        <rFont val="Arial"/>
        <family val="2"/>
      </rPr>
      <t>(continued)</t>
    </r>
  </si>
  <si>
    <t>30 Jun </t>
  </si>
  <si>
    <t>At</t>
  </si>
  <si>
    <t>31 Dec  2013</t>
  </si>
  <si>
    <t>Loans</t>
  </si>
  <si>
    <t>Overdrafts</t>
  </si>
  <si>
    <t>Retail Business Banking</t>
  </si>
  <si>
    <t>The Retail division's gross loans and advances to customers are analysed in the following table:</t>
  </si>
  <si>
    <t>Specialist lending is closed to new business.</t>
  </si>
  <si>
    <t>Retail mortgages greater than three months in arrears (excluding repossessions)</t>
  </si>
  <si>
    <t>June</t>
  </si>
  <si>
    <t>Dec</t>
  </si>
  <si>
    <r>
      <t>Value of loans</t>
    </r>
    <r>
      <rPr>
        <b/>
        <vertAlign val="superscript"/>
        <sz val="9"/>
        <color theme="1"/>
        <rFont val="Arial"/>
        <family val="2"/>
      </rPr>
      <t>1</t>
    </r>
  </si>
  <si>
    <t>Value of loans represents total book value of mortgages more than three months in arrears.</t>
  </si>
  <si>
    <t>Period end and average LTVs across the Retail mortgage portfolios</t>
  </si>
  <si>
    <r>
      <t>Average loan to value:</t>
    </r>
    <r>
      <rPr>
        <vertAlign val="superscript"/>
        <sz val="9"/>
        <color theme="1"/>
        <rFont val="Arial"/>
        <family val="2"/>
      </rPr>
      <t>1</t>
    </r>
  </si>
  <si>
    <t>Average loan to value is calculated as total loans and advances as a percentage of the total collateral of these loans and advances</t>
  </si>
  <si>
    <t>At 30 June</t>
  </si>
  <si>
    <t>At 31 Dec</t>
  </si>
  <si>
    <r>
      <t>2013</t>
    </r>
    <r>
      <rPr>
        <b/>
        <vertAlign val="superscript"/>
        <sz val="9"/>
        <color theme="1"/>
        <rFont val="Arial"/>
        <family val="2"/>
      </rPr>
      <t>1,2</t>
    </r>
  </si>
  <si>
    <t>Deconsolidation of insurance entities</t>
  </si>
  <si>
    <t>PRA transitional</t>
  </si>
  <si>
    <t xml:space="preserve">Removal of defined benefit pension surplus </t>
  </si>
  <si>
    <t>Additional tier 1</t>
  </si>
  <si>
    <t xml:space="preserve">Common equity tier 1 capital ratio </t>
  </si>
  <si>
    <t>31 December 2013 comparatives reflect PRA transitional rules as at 1 January 2014.</t>
  </si>
  <si>
    <t>31 December 2013 comparatives have been restated to include the pro forma benefit of the sales of Heidelberger Leben, Scottish Widows Investment Partnership and the Group’s 50 per cent stake in Sainsbury’s Bank. 31 December 2013 common equity tier 1 ratios excluding the benefit of these sales were 10.0 per cent fully loaded and 10.1 per cent on transitional rules, while RWAs on transitional rules were £272.1 billion.</t>
  </si>
  <si>
    <t>UK retail lending</t>
  </si>
  <si>
    <r>
      <t>Total current and recent forborne loans and advances which are impaired</t>
    </r>
    <r>
      <rPr>
        <b/>
        <vertAlign val="superscript"/>
        <sz val="9"/>
        <color theme="1"/>
        <rFont val="Arial"/>
        <family val="2"/>
      </rPr>
      <t>1</t>
    </r>
  </si>
  <si>
    <t>At June</t>
  </si>
  <si>
    <t>At Dec</t>
  </si>
  <si>
    <t>UK secured lending:</t>
  </si>
  <si>
    <r>
      <t>Reduced contractual monthly payment</t>
    </r>
    <r>
      <rPr>
        <vertAlign val="superscript"/>
        <sz val="9"/>
        <color theme="1"/>
        <rFont val="Arial"/>
        <family val="2"/>
      </rPr>
      <t>2</t>
    </r>
  </si>
  <si>
    <r>
      <t>Reduced payment arrangements</t>
    </r>
    <r>
      <rPr>
        <vertAlign val="superscript"/>
        <sz val="9"/>
        <color theme="1"/>
        <rFont val="Arial"/>
        <family val="2"/>
      </rPr>
      <t>3</t>
    </r>
  </si>
  <si>
    <t>UK unsecured lending:</t>
  </si>
  <si>
    <t>£4,769 million of current and recent forborne secured loans and advances were not impaired at 30 June 2014 (31 December 2013: £5,479 million). £17 million of current and recent forborne loans and overdrafts were not impaired at 30 June 2014 (31 December: £22 million).</t>
  </si>
  <si>
    <t>Includes temporary interest only arrangements and short-term payment holidays granted in collections where the customer is currently benefitting from the treatment and where the concession has ended within the previous six months (temporary interest only) and previous 12 months (short-term payment holidays).</t>
  </si>
  <si>
    <t>Includes customers who had an arrangement to pay less than the contractual amount at 30 June 2014 or where an arrangement ended within the previous three months.</t>
  </si>
  <si>
    <t>Includes capitalisation of arrears and term extensions which commenced during the previous 24 months and who remain as customers at 30 June 2014.</t>
  </si>
  <si>
    <t>Includes temporary treatments where the customer is currently benefiting from the change or the treatment has ended within the previous six months. Permanent changes which commenced during the last 24 months for existing customers as at 30 June 2014 are also included.</t>
  </si>
  <si>
    <t>Retail forbearance</t>
  </si>
  <si>
    <r>
      <t>Government bonds/MDB bonds</t>
    </r>
    <r>
      <rPr>
        <vertAlign val="superscript"/>
        <sz val="9"/>
        <color theme="1"/>
        <rFont val="Arial"/>
        <family val="2"/>
      </rPr>
      <t>1</t>
    </r>
  </si>
  <si>
    <r>
      <t>High-quality ABS/covered bonds</t>
    </r>
    <r>
      <rPr>
        <vertAlign val="superscript"/>
        <sz val="9"/>
        <color theme="1"/>
        <rFont val="Arial"/>
        <family val="2"/>
      </rPr>
      <t>2</t>
    </r>
  </si>
  <si>
    <r>
      <t>Credit institution bonds</t>
    </r>
    <r>
      <rPr>
        <vertAlign val="superscript"/>
        <sz val="9"/>
        <color theme="1"/>
        <rFont val="Arial"/>
        <family val="2"/>
      </rPr>
      <t>2</t>
    </r>
  </si>
  <si>
    <r>
      <t>Corporate bonds</t>
    </r>
    <r>
      <rPr>
        <vertAlign val="superscript"/>
        <sz val="9"/>
        <color theme="1"/>
        <rFont val="Arial"/>
        <family val="2"/>
      </rPr>
      <t>2</t>
    </r>
  </si>
  <si>
    <r>
      <t>Other</t>
    </r>
    <r>
      <rPr>
        <vertAlign val="superscript"/>
        <sz val="9"/>
        <color theme="1"/>
        <rFont val="Arial"/>
        <family val="2"/>
      </rPr>
      <t>3</t>
    </r>
  </si>
  <si>
    <t>Designated multilateral development bank (MDB).</t>
  </si>
  <si>
    <t>Commercial Banking forbearance</t>
  </si>
  <si>
    <t>Covenants</t>
  </si>
  <si>
    <r>
      <t>Exposures &lt;£5 million and other non-UK</t>
    </r>
    <r>
      <rPr>
        <vertAlign val="superscript"/>
        <sz val="9"/>
        <color theme="1"/>
        <rFont val="Arial"/>
        <family val="2"/>
      </rPr>
      <t>1</t>
    </r>
  </si>
  <si>
    <r>
      <t>UK</t>
    </r>
    <r>
      <rPr>
        <vertAlign val="superscript"/>
        <sz val="9"/>
        <color theme="1"/>
        <rFont val="Arial"/>
        <family val="2"/>
      </rPr>
      <t>1</t>
    </r>
    <r>
      <rPr>
        <sz val="9"/>
        <color theme="1"/>
        <rFont val="Arial"/>
        <family val="2"/>
      </rPr>
      <t xml:space="preserve"> exposures &gt; £5 million</t>
    </r>
  </si>
  <si>
    <t>Type of unimpaired forbearance:</t>
  </si>
  <si>
    <t>Analysis of 2014 term issuance</t>
  </si>
  <si>
    <t xml:space="preserve">Encumbered assets </t>
  </si>
  <si>
    <t>Private placements include structured bonds and term repurchase agreements (repos).</t>
  </si>
  <si>
    <t>Based on location of the office recording the transaction.</t>
  </si>
  <si>
    <t>Consumer Finance forbearance</t>
  </si>
  <si>
    <r>
      <t>Securitisations</t>
    </r>
    <r>
      <rPr>
        <vertAlign val="superscript"/>
        <sz val="9"/>
        <color theme="1"/>
        <rFont val="Arial"/>
        <family val="2"/>
      </rPr>
      <t>1</t>
    </r>
  </si>
  <si>
    <r>
      <t>Covered bonds</t>
    </r>
    <r>
      <rPr>
        <vertAlign val="superscript"/>
        <sz val="9"/>
        <color theme="1"/>
        <rFont val="Arial"/>
        <family val="2"/>
      </rPr>
      <t>2</t>
    </r>
  </si>
  <si>
    <t>Notes issues</t>
  </si>
  <si>
    <t>Assets encumbered</t>
  </si>
  <si>
    <t>Analysis of the forborne loan balances</t>
  </si>
  <si>
    <r>
      <t>Consumer Credit Cards</t>
    </r>
    <r>
      <rPr>
        <vertAlign val="superscript"/>
        <sz val="9"/>
        <color theme="1"/>
        <rFont val="Arial"/>
        <family val="2"/>
      </rPr>
      <t>2</t>
    </r>
  </si>
  <si>
    <r>
      <t>Asset Finance</t>
    </r>
    <r>
      <rPr>
        <vertAlign val="superscript"/>
        <sz val="9"/>
        <color theme="1"/>
        <rFont val="Arial"/>
        <family val="2"/>
      </rPr>
      <t>3</t>
    </r>
  </si>
  <si>
    <r>
      <t>Total forborne loans and advances which are impaired</t>
    </r>
    <r>
      <rPr>
        <b/>
        <vertAlign val="superscript"/>
        <sz val="9"/>
        <color theme="1"/>
        <rFont val="Arial"/>
        <family val="2"/>
      </rPr>
      <t>1</t>
    </r>
  </si>
  <si>
    <t>£137 million of forborne loans and advances (Consumer Credit Cards: £121 million, Asset Finance: £16 million) were not impaired at 30 June 2014 (31 December 2013: Consumer Credit Cards: £138 million, Asset Finance: £20 million).</t>
  </si>
  <si>
    <t>Includes temporary treatments where the customer is currently benefitting from the change or the treatment has ended within the last six months. Permanent changes which commenced during the last 24 months for existing customers as at 30 June 2014 are also included.</t>
  </si>
  <si>
    <t xml:space="preserve">Includes retail accounts that are currently on a forbearance treatment and capitalisation of arrears which commenced during the previous 12 months. </t>
  </si>
  <si>
    <t>Run-off forbearance</t>
  </si>
  <si>
    <t>Secured retail lending - Ireland</t>
  </si>
  <si>
    <r>
      <t>Repair and term extensions</t>
    </r>
    <r>
      <rPr>
        <vertAlign val="superscript"/>
        <sz val="9"/>
        <color theme="1"/>
        <rFont val="Arial"/>
        <family val="2"/>
      </rPr>
      <t>3</t>
    </r>
  </si>
  <si>
    <t>£380 million of current and recent forborne loans and advances were not impaired at 30 June 2014 (31 December 2013: £398 million).</t>
  </si>
  <si>
    <t>Includes capitalisation of arrears and term extensions which commenced during the previous 24 months and remaining as customers at 30 June 2014.</t>
  </si>
  <si>
    <t>Ireland Secured lending:</t>
  </si>
  <si>
    <r>
      <t>Run-off forbearance</t>
    </r>
    <r>
      <rPr>
        <sz val="9"/>
        <color theme="1"/>
        <rFont val="Arial"/>
        <family val="2"/>
      </rPr>
      <t xml:space="preserve"> (continued)</t>
    </r>
  </si>
  <si>
    <t>In addition the Group retained internally £38.9 billion (31 December 2013: £38.3 billion) of notes secured with £50.4 billion (31 December 2013: £49.3 billion) of assets.</t>
  </si>
  <si>
    <t>In addition the Group retained internally £7.0 billion (31 December 2013: £7.6 billion) of notes secured with £11.7 billion (31 December 2013: £12.5 billion) of assets.</t>
  </si>
  <si>
    <t>PRA Transitional rules</t>
  </si>
  <si>
    <t>Total at 30 June 2014</t>
  </si>
  <si>
    <t>Medium-term notes include funding from the National Loan Guarantee Scheme (30 June 2014: £1.4 billion; 31 December 2013: £1.4 billion).</t>
  </si>
  <si>
    <t>Analysis of 2014 total wholesale funding by residual maturity</t>
  </si>
  <si>
    <r>
      <t>Loans and advances to customers</t>
    </r>
    <r>
      <rPr>
        <vertAlign val="superscript"/>
        <sz val="9"/>
        <color theme="1"/>
        <rFont val="Arial"/>
        <family val="2"/>
      </rPr>
      <t>1</t>
    </r>
  </si>
  <si>
    <r>
      <t>Loans and advances to banks</t>
    </r>
    <r>
      <rPr>
        <vertAlign val="superscript"/>
        <sz val="9"/>
        <color theme="1"/>
        <rFont val="Arial"/>
        <family val="2"/>
      </rPr>
      <t>2</t>
    </r>
  </si>
  <si>
    <r>
      <t>Available-for-sale financial assets – secondary</t>
    </r>
    <r>
      <rPr>
        <vertAlign val="superscript"/>
        <sz val="9"/>
        <color theme="1"/>
        <rFont val="Arial"/>
        <family val="2"/>
      </rPr>
      <t>3</t>
    </r>
  </si>
  <si>
    <r>
      <t>Cash balances</t>
    </r>
    <r>
      <rPr>
        <vertAlign val="superscript"/>
        <sz val="9"/>
        <color theme="1"/>
        <rFont val="Arial"/>
        <family val="2"/>
      </rPr>
      <t>4</t>
    </r>
  </si>
  <si>
    <r>
      <t>Other assets</t>
    </r>
    <r>
      <rPr>
        <vertAlign val="superscript"/>
        <sz val="9"/>
        <color theme="1"/>
        <rFont val="Arial"/>
        <family val="2"/>
      </rPr>
      <t>5</t>
    </r>
  </si>
  <si>
    <r>
      <t>On balance sheet primary liquidity assets</t>
    </r>
    <r>
      <rPr>
        <vertAlign val="superscript"/>
        <sz val="9"/>
        <color theme="1"/>
        <rFont val="Arial"/>
        <family val="2"/>
      </rPr>
      <t>6</t>
    </r>
  </si>
  <si>
    <r>
      <t>Balances at central banks – primary</t>
    </r>
    <r>
      <rPr>
        <vertAlign val="superscript"/>
        <sz val="9"/>
        <color theme="1"/>
        <rFont val="Arial"/>
        <family val="2"/>
      </rPr>
      <t>4</t>
    </r>
  </si>
  <si>
    <r>
      <t>Customer deposits</t>
    </r>
    <r>
      <rPr>
        <vertAlign val="superscript"/>
        <sz val="9"/>
        <color theme="1"/>
        <rFont val="Arial"/>
        <family val="2"/>
      </rPr>
      <t>7</t>
    </r>
  </si>
  <si>
    <r>
      <t>Wholesale funding</t>
    </r>
    <r>
      <rPr>
        <vertAlign val="superscript"/>
        <sz val="9"/>
        <color theme="1"/>
        <rFont val="Arial"/>
        <family val="2"/>
      </rPr>
      <t>8</t>
    </r>
  </si>
  <si>
    <t>Excludes £4.2 billion (31 December 2013: £0.1 billion) of reverse repurchase agreements.</t>
  </si>
  <si>
    <t>Excludes £15.1 billion (31 December 2013: £20.1 billion) of loans and advances to banks within the Insurance business and £2.6 billion (31 December 2013: £0.2 billion) of reverse repurchase agreements.</t>
  </si>
  <si>
    <t>Primary liquidity assets are PRA eligible liquid assets including UK Gilts, US Treasuries, Euro AAA government debt, designated multilateral development bank debt and unencumbered cash balances held at central banks.</t>
  </si>
  <si>
    <t>Excluding repurchase agreements at 31 December 2013 of £3.0 billion. At 30 June 2014: £nil.</t>
  </si>
  <si>
    <t>-</t>
  </si>
  <si>
    <r>
      <t>Impairment provisions</t>
    </r>
    <r>
      <rPr>
        <vertAlign val="superscript"/>
        <sz val="9"/>
        <color theme="1"/>
        <rFont val="Arial"/>
        <family val="2"/>
      </rPr>
      <t>1</t>
    </r>
  </si>
  <si>
    <r>
      <t>Impairment provisions as a % of impaired loans</t>
    </r>
    <r>
      <rPr>
        <vertAlign val="superscript"/>
        <sz val="9"/>
        <color theme="1"/>
        <rFont val="Arial"/>
        <family val="2"/>
      </rPr>
      <t>2</t>
    </r>
  </si>
  <si>
    <t>2014 HALF YEAR RESULTS</t>
  </si>
  <si>
    <t>31 July 2014</t>
  </si>
  <si>
    <t xml:space="preserve">
</t>
  </si>
  <si>
    <t>Consolidated income statement</t>
  </si>
  <si>
    <t>Balance sheet and key ratios</t>
  </si>
  <si>
    <t>Summary consolidated balance sheet</t>
  </si>
  <si>
    <t>Reconciliation between statutory and underlying basis</t>
  </si>
  <si>
    <t>Quarterly underlying basis</t>
  </si>
  <si>
    <t>Capital ratios and risk-weighted assets</t>
  </si>
  <si>
    <t>INDEX
A FULL COPY OF THE 2014 HALF-YEAR NEWS RELEASE CAN BE FOUND AT:
http://www.lloydsbankinggroup.com/investors/financial-performance/lloyds-banking-group/</t>
  </si>
  <si>
    <t>Segmental analysis - H1 2014</t>
  </si>
  <si>
    <t>Run-off and Central Items</t>
  </si>
  <si>
    <t>Number of employees</t>
  </si>
  <si>
    <t>Group impaired loans and provisions - June 2014</t>
  </si>
  <si>
    <t>Group impaired loans and provisions - Dec 2013</t>
  </si>
  <si>
    <t>Retail - Credit Risk</t>
  </si>
  <si>
    <t>LTVs across Retail Mortgage portfolios</t>
  </si>
  <si>
    <t>Forbearance - UK retail lending</t>
  </si>
  <si>
    <t>Forbearance - Consumer Finance</t>
  </si>
  <si>
    <t>Forbearance - secured retail lending - Ireland</t>
  </si>
  <si>
    <t>Group funding position</t>
  </si>
  <si>
    <t>Encumbered assets</t>
  </si>
  <si>
    <t>Liquidity portfolio</t>
  </si>
  <si>
    <t>Capital resources</t>
  </si>
  <si>
    <t>Risk-weighted assets - movement by key driver</t>
  </si>
  <si>
    <t>Earnings per share has been calculated after recognising the coupon on the Additional Tier 1 securities.</t>
  </si>
  <si>
    <t>Excludes reverse repos of £4.2 billion (31 December 2013: £0.1 billion).</t>
  </si>
  <si>
    <t>Excludes repos of £nil (31 December 2013: £3.0 billion).</t>
  </si>
  <si>
    <t>31 December 2013 comparatives reflect PRA transitional rules as at 1 January 2014.</t>
  </si>
  <si>
    <t>31 December 2013 ratios and risk-weighted assets were reported on a pro forma basis and included the benefit of the sales of Heidelberger Leben, Scottish Widows Investment Partnership and the Group’s 50 per cent stake in Sainsbury’s Bank.</t>
  </si>
  <si>
    <t>Estimated in accordance with January 2014 revised Basel III leverage ratio framework.</t>
  </si>
  <si>
    <t>0.8pp</t>
  </si>
  <si>
    <t>0.7pp</t>
  </si>
  <si>
    <t>(4)pp</t>
  </si>
  <si>
    <r>
      <t>Earnings (loss) per share</t>
    </r>
    <r>
      <rPr>
        <vertAlign val="superscript"/>
        <sz val="8.1"/>
        <color theme="1"/>
        <rFont val="Arial"/>
        <family val="2"/>
      </rPr>
      <t>1</t>
    </r>
  </si>
  <si>
    <r>
      <t>Fully loaded risk-weighted assets</t>
    </r>
    <r>
      <rPr>
        <vertAlign val="superscript"/>
        <sz val="9"/>
        <color theme="1"/>
        <rFont val="Arial"/>
        <family val="2"/>
      </rPr>
      <t>5</t>
    </r>
  </si>
  <si>
    <t>0.9pp</t>
  </si>
  <si>
    <r>
      <t>PRA transitional common equity tier 1 ratio</t>
    </r>
    <r>
      <rPr>
        <vertAlign val="superscript"/>
        <sz val="8.1"/>
        <color theme="1"/>
        <rFont val="Arial"/>
        <family val="2"/>
      </rPr>
      <t>4,5</t>
    </r>
  </si>
  <si>
    <r>
      <t>PRA transitional total capital ratio</t>
    </r>
    <r>
      <rPr>
        <vertAlign val="superscript"/>
        <sz val="8.1"/>
        <color theme="1"/>
        <rFont val="Arial"/>
        <family val="2"/>
      </rPr>
      <t>4,5</t>
    </r>
  </si>
  <si>
    <r>
      <t>Fully loaded common equity tier 1 ratio</t>
    </r>
    <r>
      <rPr>
        <vertAlign val="superscript"/>
        <sz val="8.1"/>
        <color theme="1"/>
        <rFont val="Arial"/>
        <family val="2"/>
      </rPr>
      <t>5</t>
    </r>
  </si>
  <si>
    <r>
      <t>Fully loaded Basel III leverage ratio</t>
    </r>
    <r>
      <rPr>
        <vertAlign val="superscript"/>
        <sz val="8.1"/>
        <color theme="1"/>
        <rFont val="Arial"/>
        <family val="2"/>
      </rPr>
      <t>5,6</t>
    </r>
  </si>
  <si>
    <t>Net tangible assets per share</t>
  </si>
  <si>
    <t>39bp</t>
  </si>
  <si>
    <t>17bp</t>
  </si>
  <si>
    <t>(8)pp</t>
  </si>
  <si>
    <t>0.3pp</t>
  </si>
  <si>
    <t>2.9pp</t>
  </si>
  <si>
    <t>3.9pp</t>
  </si>
  <si>
    <t>(2.2)pp</t>
  </si>
  <si>
    <t>(2.6)pp</t>
  </si>
  <si>
    <t>(1.8)pp</t>
  </si>
  <si>
    <t>(1.3)pp</t>
  </si>
  <si>
    <t>2013</t>
  </si>
  <si>
    <r>
      <t>Basel III leverage ratio</t>
    </r>
    <r>
      <rPr>
        <vertAlign val="superscript"/>
        <sz val="8.1"/>
        <color theme="1"/>
        <rFont val="Arial"/>
        <family val="2"/>
      </rPr>
      <t>2</t>
    </r>
  </si>
  <si>
    <r>
      <t>Risk-weighted assets</t>
    </r>
    <r>
      <rPr>
        <vertAlign val="superscript"/>
        <sz val="9"/>
        <color theme="1"/>
        <rFont val="Arial"/>
        <family val="2"/>
      </rPr>
      <t>3</t>
    </r>
  </si>
  <si>
    <r>
      <t>Total capital ratio</t>
    </r>
    <r>
      <rPr>
        <vertAlign val="superscript"/>
        <sz val="8.1"/>
        <color theme="1"/>
        <rFont val="Arial"/>
        <family val="2"/>
      </rPr>
      <t>3</t>
    </r>
  </si>
  <si>
    <r>
      <t>Tier 1 capital ratio</t>
    </r>
    <r>
      <rPr>
        <vertAlign val="superscript"/>
        <sz val="8.1"/>
        <color theme="1"/>
        <rFont val="Arial"/>
        <family val="2"/>
      </rPr>
      <t>3</t>
    </r>
  </si>
  <si>
    <r>
      <t>Common equity tier 1 capital ratio</t>
    </r>
    <r>
      <rPr>
        <vertAlign val="superscript"/>
        <sz val="8.1"/>
        <color theme="1"/>
        <rFont val="Arial"/>
        <family val="2"/>
      </rPr>
      <t>3</t>
    </r>
  </si>
  <si>
    <t>Excludes balances relating to margins of £2.2 billion (31 December 2013: £2.3 billion) and settlement accounts of £1.5 billion (31 December 2013: £1.3 billion).</t>
  </si>
  <si>
    <t>Including off-balance sheet liquid assets.</t>
  </si>
  <si>
    <r>
      <t>Primary liquid assets</t>
    </r>
    <r>
      <rPr>
        <vertAlign val="superscript"/>
        <sz val="9"/>
        <color theme="1"/>
        <rFont val="Arial"/>
        <family val="2"/>
      </rPr>
      <t>5</t>
    </r>
  </si>
  <si>
    <t>Risk-weighted assets under rules prevailing on 1 January 2014.</t>
  </si>
  <si>
    <t>Segment information has been restated to reflect previously announced changes to the Group operating structure implemented from 1 January 2014.</t>
  </si>
  <si>
    <r>
      <t>Risk-weighted assets</t>
    </r>
    <r>
      <rPr>
        <vertAlign val="superscript"/>
        <sz val="8.1"/>
        <color theme="1"/>
        <rFont val="Arial"/>
        <family val="2"/>
      </rPr>
      <t>3</t>
    </r>
  </si>
  <si>
    <r>
      <t>TSB</t>
    </r>
    <r>
      <rPr>
        <vertAlign val="superscript"/>
        <sz val="8.1"/>
        <color theme="1"/>
        <rFont val="Arial"/>
        <family val="2"/>
      </rPr>
      <t>2</t>
    </r>
  </si>
  <si>
    <t>Determined under rules prevailing on 31 December 2013</t>
  </si>
  <si>
    <t>Restated to reflect previously announced changes to the Group operating structure implemented from 1 January 2014.</t>
  </si>
  <si>
    <t>Includes costs that in 2013 were allocated to TSB but following separation have been charged to Retail. In 2013, the costs allocated to TSB were £105 million in the first half and £112 million in the second half.</t>
  </si>
  <si>
    <t>31bp</t>
  </si>
  <si>
    <t>6bp</t>
  </si>
  <si>
    <t>161bp</t>
  </si>
  <si>
    <t>Restated to reflect previously announced changes to the Group operating structure implemented from 1 January 2014.</t>
  </si>
  <si>
    <r>
      <t>Half-year to 31 Dec 2013</t>
    </r>
    <r>
      <rPr>
        <vertAlign val="superscript"/>
        <sz val="8.1"/>
        <color theme="1"/>
        <rFont val="Arial"/>
        <family val="2"/>
      </rPr>
      <t>1</t>
    </r>
  </si>
  <si>
    <r>
      <t>Total costs</t>
    </r>
    <r>
      <rPr>
        <vertAlign val="superscript"/>
        <sz val="8.1"/>
        <color theme="1"/>
        <rFont val="Arial"/>
        <family val="2"/>
      </rPr>
      <t>2</t>
    </r>
  </si>
  <si>
    <t>Present value of new business premiums.</t>
  </si>
  <si>
    <r>
      <t>UK LP&amp;I sales (PVNBP)</t>
    </r>
    <r>
      <rPr>
        <vertAlign val="superscript"/>
        <sz val="8.1"/>
        <color theme="1"/>
        <rFont val="Arial"/>
        <family val="2"/>
      </rPr>
      <t>2</t>
    </r>
  </si>
  <si>
    <t>(11)bp</t>
  </si>
  <si>
    <t>47bp</t>
  </si>
  <si>
    <t>37bp</t>
  </si>
  <si>
    <t>58bp</t>
  </si>
  <si>
    <t>27bp</t>
  </si>
  <si>
    <t>(16)bp</t>
  </si>
  <si>
    <t>(50)bp</t>
  </si>
  <si>
    <t>53bp</t>
  </si>
  <si>
    <t>90bp</t>
  </si>
  <si>
    <t>(90)bp</t>
  </si>
  <si>
    <t>(35)bp</t>
  </si>
  <si>
    <t>(106)bp</t>
  </si>
  <si>
    <t>11pp</t>
  </si>
  <si>
    <t>3pp</t>
  </si>
  <si>
    <t>(1.5)pp</t>
  </si>
  <si>
    <t>(0.5)pp</t>
  </si>
  <si>
    <t>Retirement assumption changes and experience variances include the benefit of acquiring from Commercial Banking, £785 million of infrastructure and social housing loans during 2014; bringing total social housing, infrastructure and education loans acquired to £3.1 billion.</t>
  </si>
  <si>
    <t>'Other’ includes the results of the European business in addition to income from return on free assets, interest expense and certain provisions.</t>
  </si>
  <si>
    <t>Full 2013 comparator tables for the profit and cash disclosures can be found on the Lloyds Banking Group investor site.</t>
  </si>
  <si>
    <t>Protection &amp; retirement</t>
  </si>
  <si>
    <r>
      <t>Protection &amp; retirement</t>
    </r>
    <r>
      <rPr>
        <vertAlign val="superscript"/>
        <sz val="8.1"/>
        <color theme="1"/>
        <rFont val="Arial"/>
        <family val="2"/>
      </rPr>
      <t>1</t>
    </r>
  </si>
  <si>
    <r>
      <t>Other</t>
    </r>
    <r>
      <rPr>
        <vertAlign val="superscript"/>
        <sz val="8.1"/>
        <color theme="1"/>
        <rFont val="Arial"/>
        <family val="2"/>
      </rPr>
      <t>2</t>
    </r>
  </si>
  <si>
    <t>Comprises the effects of asset sales (gain of £94 million), volatile items (gain of £152 million), liability management (loss of £1,376 million),  Simplification costs related to severance, IT and business costs of implementation (£519 million), TSB costs (£309 million), the past service pensions credit (£710 million) and the amortisation of purchased intangibles (£171 million).</t>
  </si>
  <si>
    <t>Comprises the payment protection insurance provision of £600 million (half-year to 30 June 2013: £500 million; half-year to 31 December 2013: £2,550 million) and other regulatory provisions of £500 million (half-year to 30 June 2013: £75 million; half-year to 31 December 2013: £330 million).</t>
  </si>
  <si>
    <t>Comprises the effects of asset sales (gain of £775 million), volatile items (loss of £302 million), liability management (loss of £97 million),  Simplification costs related to severance, IT and business costs of implementation (£409 million), TSB costs (£377 million), the past service pensions charge (£104 million) and the amortisation of purchased intangibles (£200 million).</t>
  </si>
  <si>
    <t>Comprises the effects of asset sales (loss of £675 million), volatile items (loss of £376 million), liability management (loss of £45 million),  Simplification costs related to severance, IT and business costs of implementation (£421 million), TSB costs (£310 million) and the amortisation of purchased intangibles (£195 million).</t>
  </si>
  <si>
    <r>
      <t>other items</t>
    </r>
    <r>
      <rPr>
        <vertAlign val="superscript"/>
        <sz val="9"/>
        <color theme="1"/>
        <rFont val="Arial"/>
        <family val="2"/>
      </rPr>
      <t>4</t>
    </r>
  </si>
  <si>
    <r>
      <t>other items</t>
    </r>
    <r>
      <rPr>
        <vertAlign val="superscript"/>
        <sz val="9"/>
        <color theme="1"/>
        <rFont val="Arial"/>
        <family val="2"/>
      </rPr>
      <t>5</t>
    </r>
  </si>
  <si>
    <t>2013 includes volatility relating to the Group’s interest in St. James’s Place.</t>
  </si>
  <si>
    <t>31 Dec</t>
  </si>
  <si>
    <t>(2.7)pp</t>
  </si>
  <si>
    <t>1.3pp</t>
  </si>
  <si>
    <t>At 30 June 2013</t>
  </si>
  <si>
    <t>30 June</t>
  </si>
  <si>
    <t>General Insurance</t>
  </si>
  <si>
    <r>
      <t>Underlying profit 30 June 2013</t>
    </r>
    <r>
      <rPr>
        <vertAlign val="superscript"/>
        <sz val="8.1"/>
        <color theme="1"/>
        <rFont val="Arial"/>
        <family val="2"/>
      </rPr>
      <t>3</t>
    </r>
  </si>
  <si>
    <t>Cash generated from General Insurance</t>
  </si>
  <si>
    <t>relating to the</t>
  </si>
  <si>
    <t>business</t>
  </si>
  <si>
    <t>The fair value adjustments relating to loans and advances were those required to reflect the HBOS assets in the Group’s consolidated financial records at their fair value and took into account both the expected losses and market liquidity at the date of acquisition. The unwind relating to future impairment losses requires significant management judgement to determine its timing which includes an assessment of whether the losses incurred in the current period were expected at the date of the acquisition and assessing whether the remaining losses expected at the date of the acquisition will still be incurred. The element relating to market liquidity unwinds to the income statement over the estimated expected lives of the related assets (until 2014 for wholesale loans and 2018 for retail loans) although if an asset is written-off or suffers previously unexpected impairment then this element of the fair value will no longer be considered a timing difference (liquidity) but permanent (impairment). The fair value unwind in respect of impairment losses incurred was £90 million for the period ended 30 June 2014 (30 June 2013: £324 million). The fair value unwind in respect of loans and advances is expected to continue to decrease in future years as fixed-rate periods on mortgages expire, loans are repaid or written-off, and were reduced to zero over time.</t>
  </si>
  <si>
    <r>
      <t>Repair and term extensions</t>
    </r>
    <r>
      <rPr>
        <vertAlign val="superscript"/>
        <sz val="9"/>
        <color theme="1"/>
        <rFont val="Arial"/>
        <family val="2"/>
      </rPr>
      <t>4</t>
    </r>
  </si>
  <si>
    <r>
      <t>Loans and overdrafts</t>
    </r>
    <r>
      <rPr>
        <vertAlign val="superscript"/>
        <sz val="9"/>
        <color theme="1"/>
        <rFont val="Arial"/>
        <family val="2"/>
      </rPr>
      <t>5</t>
    </r>
  </si>
  <si>
    <r>
      <t>Less: Other liabilities</t>
    </r>
    <r>
      <rPr>
        <vertAlign val="superscript"/>
        <sz val="9"/>
        <color theme="1"/>
        <rFont val="Arial"/>
        <family val="2"/>
      </rPr>
      <t>5</t>
    </r>
  </si>
  <si>
    <t>FUNDING AND LIQUIDITY MANAGEMENT</t>
  </si>
  <si>
    <r>
      <t xml:space="preserve">FUNDING AND LIQUIDITY MANAGEMENT </t>
    </r>
    <r>
      <rPr>
        <sz val="9"/>
        <color theme="1"/>
        <rFont val="Arial"/>
        <family val="2"/>
      </rPr>
      <t>(continued)</t>
    </r>
  </si>
  <si>
    <t>Average</t>
  </si>
  <si>
    <t>Shareholders’ equity</t>
  </si>
  <si>
    <t xml:space="preserve">less: deductions from common equity tier 1 </t>
  </si>
  <si>
    <r>
      <t>2013</t>
    </r>
    <r>
      <rPr>
        <b/>
        <vertAlign val="superscript"/>
        <sz val="9"/>
        <color theme="1"/>
        <rFont val="Arial"/>
        <family val="2"/>
      </rPr>
      <t>2</t>
    </r>
  </si>
  <si>
    <r>
      <t>At 31 December 2013</t>
    </r>
    <r>
      <rPr>
        <vertAlign val="superscript"/>
        <sz val="9"/>
        <color theme="1"/>
        <rFont val="Arial"/>
        <family val="2"/>
      </rPr>
      <t>1</t>
    </r>
  </si>
  <si>
    <t xml:space="preserve">Pro forma PRA transitional rules risk-weighted assets </t>
  </si>
  <si>
    <t>Removal of accounting value for derivatives and securities financing transactions</t>
  </si>
  <si>
    <r>
      <t>2013</t>
    </r>
    <r>
      <rPr>
        <vertAlign val="superscript"/>
        <sz val="8.1"/>
        <color theme="1"/>
        <rFont val="Arial"/>
        <family val="2"/>
      </rPr>
      <t>1</t>
    </r>
  </si>
  <si>
    <r>
      <t>Recognition of product transfers</t>
    </r>
    <r>
      <rPr>
        <vertAlign val="superscript"/>
        <sz val="9"/>
        <color theme="1"/>
        <rFont val="Arial"/>
        <family val="2"/>
      </rPr>
      <t>1</t>
    </r>
  </si>
  <si>
    <r>
      <t>Cost allocation</t>
    </r>
    <r>
      <rPr>
        <vertAlign val="superscript"/>
        <sz val="9"/>
        <color theme="1"/>
        <rFont val="Arial"/>
        <family val="2"/>
      </rPr>
      <t>2</t>
    </r>
  </si>
  <si>
    <r>
      <t>TSB dual running costs</t>
    </r>
    <r>
      <rPr>
        <vertAlign val="superscript"/>
        <sz val="9"/>
        <color theme="1"/>
        <rFont val="Arial"/>
        <family val="2"/>
      </rPr>
      <t>3</t>
    </r>
  </si>
  <si>
    <r>
      <t>Volatile items</t>
    </r>
    <r>
      <rPr>
        <vertAlign val="superscript"/>
        <sz val="9"/>
        <color theme="1"/>
        <rFont val="Arial"/>
        <family val="2"/>
      </rPr>
      <t>4</t>
    </r>
  </si>
  <si>
    <r>
      <t>Defined benefit pension scheme settlement gain</t>
    </r>
    <r>
      <rPr>
        <vertAlign val="superscript"/>
        <sz val="9"/>
        <color theme="1"/>
        <rFont val="Arial"/>
        <family val="2"/>
      </rPr>
      <t>5</t>
    </r>
  </si>
  <si>
    <r>
      <t>FSCS levy adjustment</t>
    </r>
    <r>
      <rPr>
        <vertAlign val="superscript"/>
        <sz val="9"/>
        <color theme="1"/>
        <rFont val="Arial"/>
        <family val="2"/>
      </rPr>
      <t>6</t>
    </r>
  </si>
  <si>
    <t>A breakdown of funded assets is shown on page 57.</t>
  </si>
  <si>
    <t>See note 5, page 36.</t>
  </si>
  <si>
    <t>Segmental analysis - H1 2013</t>
  </si>
  <si>
    <t>Segmental analysis - H2 2013</t>
  </si>
  <si>
    <t>30-31</t>
  </si>
  <si>
    <t>34-35</t>
  </si>
  <si>
    <t>Forbearance - Commercial Banking</t>
  </si>
  <si>
    <t>Forbearance - unimpaired</t>
  </si>
  <si>
    <t>Insurance - comparative tables</t>
  </si>
  <si>
    <t>Insurance - Comparative Tables</t>
  </si>
  <si>
    <t>Underlying profit half year 2013</t>
  </si>
</sst>
</file>

<file path=xl/styles.xml><?xml version="1.0" encoding="utf-8"?>
<styleSheet xmlns="http://schemas.openxmlformats.org/spreadsheetml/2006/main">
  <numFmts count="16">
    <numFmt numFmtId="43" formatCode="_-* #,##0.00_-;\-* #,##0.00_-;_-* &quot;-&quot;??_-;_-@_-"/>
    <numFmt numFmtId="164" formatCode="0.0%"/>
    <numFmt numFmtId="165" formatCode="#,##0;\(#,##0\)"/>
    <numFmt numFmtId="166" formatCode="#,##0.0;\(#,##0.0\)"/>
    <numFmt numFmtId="167" formatCode="_-* #,##0.00;* \(#,##0.00\);_-* &quot;-&quot;??_-;_-@_-"/>
    <numFmt numFmtId="168" formatCode="_-[$€-2]* #,##0.00_-;\-[$€-2]* #,##0.00_-;_-[$€-2]* &quot;-&quot;??_-"/>
    <numFmt numFmtId="169" formatCode="_-* #,##0_-;\-* #,##0_-;_-* &quot;-&quot;??_-;_-@_-"/>
    <numFmt numFmtId="170" formatCode="0.0"/>
    <numFmt numFmtId="171" formatCode="_-* #,##0.0_-;\-* #,##0.0_-;_-* &quot;-&quot;??_-;_-@_-"/>
    <numFmt numFmtId="172" formatCode="_-* #,##0;* \(#,##0\);_-* &quot;-&quot;??_-;_-@_-"/>
    <numFmt numFmtId="173" formatCode="_-* #,##0.0;* \(#,##0.0\);_-* &quot;-&quot;??_-;_-@_-"/>
    <numFmt numFmtId="174" formatCode="&quot;£&quot;#,##0.0&quot;bn&quot;;* \(#,##0.0\);_-* &quot;-&quot;??_-;_-@_-"/>
    <numFmt numFmtId="175" formatCode="#,##0.000000;\(#,##0.000000\)"/>
    <numFmt numFmtId="176" formatCode="#,##0.00;\(#,##0.00\)"/>
    <numFmt numFmtId="177" formatCode="#,##0.0&quot;p&quot;;* \(#,##0.0\);_-* &quot;-&quot;??_-;_-@_-"/>
    <numFmt numFmtId="178" formatCode="#,##0.0000000;\(#,##0.0000000\)"/>
  </numFmts>
  <fonts count="47">
    <font>
      <sz val="11"/>
      <color theme="1"/>
      <name val="Calibri"/>
      <family val="2"/>
      <scheme val="minor"/>
    </font>
    <font>
      <sz val="10"/>
      <name val="Arial"/>
      <family val="2"/>
    </font>
    <font>
      <sz val="9"/>
      <name val="Arial"/>
      <family val="2"/>
    </font>
    <font>
      <b/>
      <sz val="9"/>
      <name val="Arial"/>
      <family val="2"/>
    </font>
    <font>
      <sz val="9"/>
      <color theme="1"/>
      <name val="Arial"/>
      <family val="2"/>
    </font>
    <font>
      <b/>
      <sz val="9"/>
      <color theme="1"/>
      <name val="Arial"/>
      <family val="2"/>
    </font>
    <font>
      <b/>
      <sz val="9"/>
      <color indexed="8"/>
      <name val="Arial"/>
      <family val="2"/>
    </font>
    <font>
      <sz val="9"/>
      <color indexed="8"/>
      <name val="Arial"/>
      <family val="2"/>
    </font>
    <font>
      <sz val="9"/>
      <color theme="1"/>
      <name val="Calibri"/>
      <family val="2"/>
      <scheme val="minor"/>
    </font>
    <font>
      <vertAlign val="superscript"/>
      <sz val="9"/>
      <color theme="1"/>
      <name val="Arial"/>
      <family val="2"/>
    </font>
    <font>
      <b/>
      <sz val="9"/>
      <color indexed="8"/>
      <name val="Calibri"/>
      <family val="2"/>
      <scheme val="minor"/>
    </font>
    <font>
      <b/>
      <sz val="9"/>
      <color theme="1"/>
      <name val="Calibri"/>
      <family val="2"/>
      <scheme val="minor"/>
    </font>
    <font>
      <sz val="9"/>
      <color indexed="8"/>
      <name val="Calibri"/>
      <family val="2"/>
      <scheme val="minor"/>
    </font>
    <font>
      <sz val="11"/>
      <color theme="1"/>
      <name val="Calibri"/>
      <family val="2"/>
      <scheme val="minor"/>
    </font>
    <font>
      <b/>
      <sz val="10"/>
      <color theme="1"/>
      <name val="Arial"/>
      <family val="2"/>
    </font>
    <font>
      <sz val="10"/>
      <color theme="1"/>
      <name val="Arial"/>
      <family val="2"/>
    </font>
    <font>
      <sz val="11"/>
      <name val="Calibri"/>
      <family val="2"/>
      <scheme val="minor"/>
    </font>
    <font>
      <b/>
      <sz val="11"/>
      <name val="Calibri"/>
      <family val="2"/>
      <scheme val="minor"/>
    </font>
    <font>
      <sz val="26"/>
      <color theme="0"/>
      <name val="Arial"/>
      <family val="2"/>
    </font>
    <font>
      <b/>
      <i/>
      <sz val="10"/>
      <color theme="1"/>
      <name val="Arial"/>
      <family val="2"/>
    </font>
    <font>
      <vertAlign val="superscript"/>
      <sz val="7.5"/>
      <color theme="1"/>
      <name val="Arial"/>
      <family val="2"/>
    </font>
    <font>
      <sz val="7.5"/>
      <color theme="1"/>
      <name val="Arial"/>
      <family val="2"/>
    </font>
    <font>
      <b/>
      <vertAlign val="superscript"/>
      <sz val="9"/>
      <color theme="1"/>
      <name val="Arial"/>
      <family val="2"/>
    </font>
    <font>
      <sz val="9"/>
      <color rgb="FF000000"/>
      <name val="Arial"/>
      <family val="2"/>
    </font>
    <font>
      <b/>
      <sz val="9"/>
      <color rgb="FF000000"/>
      <name val="Arial"/>
      <family val="2"/>
    </font>
    <font>
      <b/>
      <i/>
      <sz val="9"/>
      <color theme="1"/>
      <name val="Arial"/>
      <family val="2"/>
    </font>
    <font>
      <b/>
      <sz val="11"/>
      <color theme="1"/>
      <name val="Calibri"/>
      <family val="2"/>
      <scheme val="minor"/>
    </font>
    <font>
      <i/>
      <sz val="9"/>
      <color theme="1"/>
      <name val="Arial"/>
      <family val="2"/>
    </font>
    <font>
      <sz val="11"/>
      <color theme="1"/>
      <name val="Arial"/>
      <family val="2"/>
    </font>
    <font>
      <b/>
      <sz val="9"/>
      <color theme="1"/>
      <name val="Times New Roman"/>
      <family val="1"/>
    </font>
    <font>
      <sz val="9"/>
      <color theme="1"/>
      <name val="Times New Roman"/>
      <family val="1"/>
    </font>
    <font>
      <sz val="7.5"/>
      <color rgb="FF000000"/>
      <name val="Arial"/>
      <family val="2"/>
    </font>
    <font>
      <vertAlign val="superscript"/>
      <sz val="7.5"/>
      <color rgb="FF000000"/>
      <name val="Arial"/>
      <family val="2"/>
    </font>
    <font>
      <b/>
      <i/>
      <sz val="9"/>
      <color indexed="8"/>
      <name val="Calibri"/>
      <family val="2"/>
      <scheme val="minor"/>
    </font>
    <font>
      <b/>
      <vertAlign val="superscript"/>
      <sz val="9"/>
      <color rgb="FF000000"/>
      <name val="Arial"/>
      <family val="2"/>
    </font>
    <font>
      <vertAlign val="superscript"/>
      <sz val="8"/>
      <color theme="1"/>
      <name val="Arial"/>
      <family val="2"/>
    </font>
    <font>
      <vertAlign val="superscript"/>
      <sz val="8.1"/>
      <color theme="1"/>
      <name val="Arial"/>
      <family val="2"/>
    </font>
    <font>
      <i/>
      <vertAlign val="superscript"/>
      <sz val="8.1"/>
      <color theme="1"/>
      <name val="Arial"/>
      <family val="2"/>
    </font>
    <font>
      <b/>
      <vertAlign val="superscript"/>
      <sz val="8.1"/>
      <color theme="1"/>
      <name val="Arial"/>
      <family val="2"/>
    </font>
    <font>
      <i/>
      <sz val="11"/>
      <color theme="1"/>
      <name val="Calibri"/>
      <family val="2"/>
      <scheme val="minor"/>
    </font>
    <font>
      <sz val="8"/>
      <color theme="1"/>
      <name val="Arial"/>
      <family val="2"/>
    </font>
    <font>
      <sz val="14"/>
      <color theme="1"/>
      <name val="Arial"/>
      <family val="2"/>
    </font>
    <font>
      <b/>
      <sz val="14"/>
      <color indexed="8"/>
      <name val="Arial"/>
      <family val="2"/>
    </font>
    <font>
      <b/>
      <sz val="14"/>
      <color theme="1"/>
      <name val="Arial"/>
      <family val="2"/>
    </font>
    <font>
      <u/>
      <sz val="11"/>
      <color theme="10"/>
      <name val="Calibri"/>
      <family val="2"/>
    </font>
    <font>
      <u/>
      <sz val="11"/>
      <color theme="10"/>
      <name val="Arial"/>
      <family val="2"/>
    </font>
    <font>
      <u/>
      <sz val="14"/>
      <color theme="10"/>
      <name val="Arial"/>
      <family val="2"/>
    </font>
  </fonts>
  <fills count="5">
    <fill>
      <patternFill patternType="none"/>
    </fill>
    <fill>
      <patternFill patternType="gray125"/>
    </fill>
    <fill>
      <patternFill patternType="solid">
        <fgColor theme="0"/>
        <bgColor indexed="64"/>
      </patternFill>
    </fill>
    <fill>
      <patternFill patternType="solid">
        <fgColor rgb="FF00864F"/>
        <bgColor indexed="64"/>
      </patternFill>
    </fill>
    <fill>
      <patternFill patternType="solid">
        <fgColor theme="0" tint="-0.14999847407452621"/>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1" fillId="0" borderId="0"/>
    <xf numFmtId="9" fontId="13" fillId="0" borderId="0" applyFont="0" applyFill="0" applyBorder="0" applyAlignment="0" applyProtection="0"/>
    <xf numFmtId="43" fontId="13" fillId="0" borderId="0" applyFont="0" applyFill="0" applyBorder="0" applyAlignment="0" applyProtection="0"/>
    <xf numFmtId="168" fontId="13" fillId="0" borderId="0"/>
    <xf numFmtId="168" fontId="13" fillId="0" borderId="0"/>
    <xf numFmtId="0" fontId="1" fillId="0" borderId="0"/>
    <xf numFmtId="168" fontId="13" fillId="0" borderId="0"/>
    <xf numFmtId="0" fontId="13" fillId="0" borderId="0"/>
    <xf numFmtId="0" fontId="44" fillId="0" borderId="0" applyNumberFormat="0" applyFill="0" applyBorder="0" applyAlignment="0" applyProtection="0">
      <alignment vertical="top"/>
      <protection locked="0"/>
    </xf>
  </cellStyleXfs>
  <cellXfs count="784">
    <xf numFmtId="0" fontId="0" fillId="0" borderId="0" xfId="0"/>
    <xf numFmtId="0" fontId="4" fillId="2" borderId="0" xfId="0" applyFont="1" applyFill="1" applyAlignment="1">
      <alignment horizontal="left"/>
    </xf>
    <xf numFmtId="0" fontId="5" fillId="2" borderId="0" xfId="0" applyFont="1" applyFill="1"/>
    <xf numFmtId="0" fontId="4" fillId="2" borderId="0" xfId="0" applyFont="1" applyFill="1"/>
    <xf numFmtId="0" fontId="6" fillId="2" borderId="0" xfId="0" applyFont="1" applyFill="1"/>
    <xf numFmtId="0" fontId="7" fillId="2" borderId="0" xfId="0" applyFont="1" applyFill="1"/>
    <xf numFmtId="0" fontId="7" fillId="2" borderId="0" xfId="0" applyFont="1" applyFill="1" applyAlignment="1">
      <alignment horizontal="right" wrapText="1"/>
    </xf>
    <xf numFmtId="0" fontId="4" fillId="2" borderId="0" xfId="0" applyFont="1" applyFill="1" applyAlignment="1">
      <alignment horizontal="right"/>
    </xf>
    <xf numFmtId="3" fontId="5" fillId="2" borderId="0" xfId="0" applyNumberFormat="1" applyFont="1" applyFill="1" applyAlignment="1">
      <alignment horizontal="right"/>
    </xf>
    <xf numFmtId="0" fontId="5" fillId="2" borderId="0" xfId="0" applyFont="1" applyFill="1" applyBorder="1" applyAlignment="1">
      <alignment horizontal="right"/>
    </xf>
    <xf numFmtId="0" fontId="4" fillId="2" borderId="0" xfId="0" applyFont="1" applyFill="1" applyBorder="1"/>
    <xf numFmtId="0" fontId="4" fillId="2" borderId="0" xfId="0" applyFont="1" applyFill="1" applyBorder="1" applyAlignment="1">
      <alignment horizontal="right"/>
    </xf>
    <xf numFmtId="3" fontId="4" fillId="2" borderId="0" xfId="0" applyNumberFormat="1" applyFont="1" applyFill="1" applyBorder="1" applyAlignment="1">
      <alignment horizontal="right"/>
    </xf>
    <xf numFmtId="0" fontId="5" fillId="2" borderId="0" xfId="0" applyFont="1" applyFill="1" applyBorder="1"/>
    <xf numFmtId="0" fontId="5" fillId="2" borderId="0" xfId="0" applyFont="1" applyFill="1" applyAlignment="1">
      <alignment horizontal="right"/>
    </xf>
    <xf numFmtId="165" fontId="4" fillId="2" borderId="0" xfId="0" applyNumberFormat="1" applyFont="1" applyFill="1" applyBorder="1" applyAlignment="1">
      <alignment horizontal="right"/>
    </xf>
    <xf numFmtId="165" fontId="5" fillId="2" borderId="0" xfId="0" applyNumberFormat="1" applyFont="1" applyFill="1" applyAlignment="1">
      <alignment horizontal="right"/>
    </xf>
    <xf numFmtId="165" fontId="4" fillId="2" borderId="0" xfId="0" applyNumberFormat="1" applyFont="1" applyFill="1" applyAlignment="1">
      <alignment horizontal="right"/>
    </xf>
    <xf numFmtId="165" fontId="5" fillId="2" borderId="0" xfId="0" applyNumberFormat="1" applyFont="1" applyFill="1" applyBorder="1" applyAlignment="1">
      <alignment horizontal="right"/>
    </xf>
    <xf numFmtId="0" fontId="14" fillId="2" borderId="0" xfId="0" applyFont="1" applyFill="1"/>
    <xf numFmtId="0" fontId="15" fillId="2" borderId="0" xfId="0" applyFont="1" applyFill="1"/>
    <xf numFmtId="0" fontId="15" fillId="2" borderId="0" xfId="0" applyFont="1" applyFill="1" applyBorder="1"/>
    <xf numFmtId="0" fontId="15" fillId="2" borderId="0" xfId="0" applyFont="1" applyFill="1" applyBorder="1" applyAlignment="1">
      <alignment horizontal="right"/>
    </xf>
    <xf numFmtId="0" fontId="8" fillId="2" borderId="0" xfId="0" applyFont="1" applyFill="1"/>
    <xf numFmtId="0" fontId="10" fillId="2" borderId="0" xfId="0" applyFont="1" applyFill="1"/>
    <xf numFmtId="0" fontId="11" fillId="2" borderId="0" xfId="0" applyFont="1" applyFill="1"/>
    <xf numFmtId="0" fontId="12" fillId="2" borderId="0" xfId="0" applyFont="1" applyFill="1"/>
    <xf numFmtId="0" fontId="2" fillId="2" borderId="0" xfId="1" applyFont="1" applyFill="1" applyBorder="1" applyAlignment="1"/>
    <xf numFmtId="0" fontId="2" fillId="2" borderId="0" xfId="1" applyFont="1" applyFill="1" applyBorder="1" applyAlignment="1">
      <alignment horizontal="left"/>
    </xf>
    <xf numFmtId="0" fontId="18" fillId="3" borderId="0" xfId="0" applyFont="1" applyFill="1"/>
    <xf numFmtId="0" fontId="18" fillId="0" borderId="0" xfId="0" applyFont="1" applyFill="1"/>
    <xf numFmtId="0" fontId="8" fillId="2" borderId="0" xfId="0" applyFont="1" applyFill="1" applyBorder="1"/>
    <xf numFmtId="0" fontId="15" fillId="2" borderId="0" xfId="0" applyFont="1" applyFill="1" applyAlignment="1">
      <alignment horizontal="right"/>
    </xf>
    <xf numFmtId="49" fontId="18" fillId="3" borderId="0" xfId="0" applyNumberFormat="1" applyFont="1" applyFill="1"/>
    <xf numFmtId="0" fontId="19" fillId="2" borderId="0" xfId="0" applyFont="1" applyFill="1"/>
    <xf numFmtId="167" fontId="17" fillId="2" borderId="0" xfId="3" applyNumberFormat="1" applyFont="1" applyFill="1" applyBorder="1" applyAlignment="1">
      <alignment horizontal="right"/>
    </xf>
    <xf numFmtId="167" fontId="16" fillId="2" borderId="0" xfId="3" applyNumberFormat="1" applyFont="1" applyFill="1" applyBorder="1" applyAlignment="1">
      <alignment horizontal="right"/>
    </xf>
    <xf numFmtId="0" fontId="20" fillId="2" borderId="0" xfId="0" applyFont="1" applyFill="1" applyAlignment="1">
      <alignment horizontal="justify" vertical="top" wrapText="1"/>
    </xf>
    <xf numFmtId="10" fontId="15" fillId="2" borderId="0" xfId="0" applyNumberFormat="1" applyFont="1" applyFill="1" applyBorder="1" applyAlignment="1">
      <alignment horizontal="right"/>
    </xf>
    <xf numFmtId="0" fontId="5" fillId="2" borderId="0" xfId="0" applyFont="1" applyFill="1" applyAlignment="1">
      <alignment horizontal="left"/>
    </xf>
    <xf numFmtId="0" fontId="2" fillId="2" borderId="0" xfId="1" applyFont="1" applyFill="1" applyBorder="1" applyAlignment="1"/>
    <xf numFmtId="0" fontId="5" fillId="2" borderId="0" xfId="0" applyFont="1" applyFill="1" applyAlignment="1">
      <alignment wrapText="1"/>
    </xf>
    <xf numFmtId="0" fontId="4" fillId="2" borderId="0" xfId="0" applyFont="1" applyFill="1" applyAlignment="1">
      <alignment horizontal="right" wrapText="1"/>
    </xf>
    <xf numFmtId="0" fontId="5" fillId="2" borderId="0" xfId="0" applyFont="1" applyFill="1" applyAlignment="1">
      <alignment horizontal="right" wrapText="1"/>
    </xf>
    <xf numFmtId="0" fontId="5" fillId="2" borderId="0" xfId="0" applyFont="1" applyFill="1" applyAlignment="1"/>
    <xf numFmtId="0" fontId="5" fillId="2" borderId="0" xfId="0" applyFont="1" applyFill="1" applyBorder="1" applyAlignment="1"/>
    <xf numFmtId="0" fontId="4" fillId="2" borderId="0" xfId="0" applyFont="1" applyFill="1" applyAlignment="1">
      <alignment horizontal="left" indent="2"/>
    </xf>
    <xf numFmtId="0" fontId="4" fillId="2" borderId="0" xfId="0" applyFont="1" applyFill="1" applyAlignment="1"/>
    <xf numFmtId="0" fontId="3" fillId="2" borderId="0" xfId="1" applyFont="1" applyFill="1" applyBorder="1" applyAlignment="1">
      <alignment horizontal="right" wrapText="1"/>
    </xf>
    <xf numFmtId="165" fontId="5" fillId="2" borderId="0" xfId="0" applyNumberFormat="1" applyFont="1" applyFill="1" applyBorder="1"/>
    <xf numFmtId="0" fontId="25" fillId="2" borderId="0" xfId="0" applyFont="1" applyFill="1" applyAlignment="1">
      <alignment horizontal="right"/>
    </xf>
    <xf numFmtId="166" fontId="4" fillId="2" borderId="0" xfId="0" applyNumberFormat="1" applyFont="1" applyFill="1" applyAlignment="1">
      <alignment horizontal="right"/>
    </xf>
    <xf numFmtId="165" fontId="4" fillId="2" borderId="0" xfId="0" applyNumberFormat="1" applyFont="1" applyFill="1" applyBorder="1"/>
    <xf numFmtId="0" fontId="4" fillId="2" borderId="0" xfId="0" applyFont="1" applyFill="1" applyBorder="1" applyAlignment="1">
      <alignment horizontal="left"/>
    </xf>
    <xf numFmtId="0" fontId="5" fillId="2" borderId="0" xfId="0" applyFont="1" applyFill="1" applyBorder="1" applyAlignment="1">
      <alignment horizontal="left"/>
    </xf>
    <xf numFmtId="0" fontId="4" fillId="2" borderId="0" xfId="0" applyFont="1" applyFill="1" applyAlignment="1">
      <alignment horizontal="left" wrapText="1"/>
    </xf>
    <xf numFmtId="0" fontId="4" fillId="2" borderId="0" xfId="0" applyFont="1" applyFill="1" applyAlignment="1">
      <alignment horizontal="left" wrapText="1"/>
    </xf>
    <xf numFmtId="0" fontId="4" fillId="2" borderId="0" xfId="0" applyFont="1" applyFill="1" applyAlignment="1">
      <alignment wrapText="1"/>
    </xf>
    <xf numFmtId="0" fontId="4" fillId="0" borderId="0" xfId="0" applyFont="1" applyAlignment="1">
      <alignment horizontal="left" wrapText="1"/>
    </xf>
    <xf numFmtId="0" fontId="4" fillId="0" borderId="0" xfId="0" applyFont="1" applyAlignment="1">
      <alignment horizontal="right" wrapText="1"/>
    </xf>
    <xf numFmtId="0" fontId="4" fillId="2" borderId="0" xfId="0" applyFont="1" applyFill="1" applyAlignment="1">
      <alignment horizontal="right" wrapText="1"/>
    </xf>
    <xf numFmtId="0" fontId="4" fillId="2" borderId="0" xfId="0" applyFont="1" applyFill="1" applyBorder="1" applyAlignment="1">
      <alignment horizontal="right" wrapText="1"/>
    </xf>
    <xf numFmtId="0" fontId="5" fillId="2" borderId="0" xfId="0" applyFont="1" applyFill="1" applyBorder="1" applyAlignment="1">
      <alignment horizontal="right" vertical="top" wrapText="1"/>
    </xf>
    <xf numFmtId="0" fontId="4" fillId="2" borderId="0" xfId="0" applyFont="1" applyFill="1" applyBorder="1" applyAlignment="1">
      <alignment horizontal="left" wrapText="1"/>
    </xf>
    <xf numFmtId="165" fontId="5" fillId="2" borderId="0" xfId="0" applyNumberFormat="1" applyFont="1" applyFill="1" applyBorder="1" applyAlignment="1">
      <alignment horizontal="right" vertical="top" wrapText="1"/>
    </xf>
    <xf numFmtId="165" fontId="4" fillId="2" borderId="0"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0" fontId="5" fillId="2" borderId="0" xfId="0" applyFont="1" applyFill="1" applyBorder="1" applyAlignment="1">
      <alignment horizontal="center" vertical="top" wrapText="1"/>
    </xf>
    <xf numFmtId="0" fontId="4" fillId="2" borderId="0" xfId="0" applyFont="1" applyFill="1" applyBorder="1" applyAlignment="1">
      <alignment horizontal="center" wrapText="1"/>
    </xf>
    <xf numFmtId="0" fontId="5" fillId="0" borderId="0" xfId="0" applyFont="1"/>
    <xf numFmtId="0" fontId="5" fillId="0" borderId="0" xfId="0" applyFont="1" applyAlignment="1">
      <alignment horizontal="right" wrapText="1"/>
    </xf>
    <xf numFmtId="0" fontId="5" fillId="2" borderId="0" xfId="0" applyFont="1" applyFill="1" applyAlignment="1">
      <alignment horizontal="left" wrapText="1"/>
    </xf>
    <xf numFmtId="0" fontId="10" fillId="2" borderId="0" xfId="0" applyFont="1" applyFill="1" applyBorder="1"/>
    <xf numFmtId="0" fontId="11" fillId="2" borderId="0" xfId="0" applyFont="1" applyFill="1" applyBorder="1"/>
    <xf numFmtId="0" fontId="12" fillId="2" borderId="0" xfId="0" applyFont="1" applyFill="1" applyBorder="1"/>
    <xf numFmtId="0" fontId="5" fillId="0" borderId="0" xfId="0" applyFont="1" applyAlignment="1">
      <alignment horizontal="left"/>
    </xf>
    <xf numFmtId="0" fontId="0" fillId="2" borderId="0" xfId="0" applyFill="1"/>
    <xf numFmtId="0" fontId="5" fillId="2" borderId="0" xfId="0" applyFont="1" applyFill="1" applyAlignment="1">
      <alignment horizontal="justify"/>
    </xf>
    <xf numFmtId="0" fontId="0" fillId="2" borderId="0" xfId="0" applyFill="1" applyBorder="1"/>
    <xf numFmtId="0" fontId="5" fillId="2" borderId="0" xfId="0" applyFont="1" applyFill="1" applyBorder="1" applyAlignment="1">
      <alignment horizontal="justify"/>
    </xf>
    <xf numFmtId="0" fontId="14" fillId="2" borderId="0" xfId="0" applyFont="1" applyFill="1" applyBorder="1"/>
    <xf numFmtId="0" fontId="19" fillId="2" borderId="0" xfId="0" applyFont="1" applyFill="1" applyBorder="1" applyAlignment="1">
      <alignment horizontal="right"/>
    </xf>
    <xf numFmtId="10" fontId="14" fillId="2" borderId="0" xfId="0" applyNumberFormat="1" applyFont="1" applyFill="1" applyBorder="1" applyAlignment="1">
      <alignment horizontal="right"/>
    </xf>
    <xf numFmtId="0" fontId="25" fillId="0" borderId="0" xfId="0" applyFont="1" applyAlignment="1">
      <alignment horizontal="right" wrapText="1"/>
    </xf>
    <xf numFmtId="0" fontId="25" fillId="2" borderId="0" xfId="0" applyFont="1" applyFill="1" applyBorder="1" applyAlignment="1">
      <alignment horizontal="right" wrapText="1"/>
    </xf>
    <xf numFmtId="0" fontId="25" fillId="2" borderId="0" xfId="0" applyFont="1" applyFill="1" applyAlignment="1">
      <alignment horizontal="right" wrapText="1"/>
    </xf>
    <xf numFmtId="0" fontId="26" fillId="2" borderId="0" xfId="0" applyFont="1" applyFill="1" applyBorder="1"/>
    <xf numFmtId="165" fontId="4" fillId="2" borderId="0" xfId="0" applyNumberFormat="1" applyFont="1" applyFill="1" applyAlignment="1">
      <alignment horizontal="right" wrapText="1"/>
    </xf>
    <xf numFmtId="165" fontId="5" fillId="2" borderId="0" xfId="0" applyNumberFormat="1" applyFont="1" applyFill="1" applyAlignment="1">
      <alignment horizontal="right" wrapText="1"/>
    </xf>
    <xf numFmtId="0" fontId="20" fillId="0" borderId="0" xfId="0" applyFont="1" applyAlignment="1">
      <alignment horizontal="justify" vertical="top" wrapText="1"/>
    </xf>
    <xf numFmtId="0" fontId="21" fillId="0" borderId="0" xfId="0" applyFont="1" applyAlignment="1">
      <alignment horizontal="left" vertical="top"/>
    </xf>
    <xf numFmtId="0" fontId="4" fillId="0" borderId="0" xfId="0" applyFont="1" applyAlignment="1">
      <alignment horizontal="left"/>
    </xf>
    <xf numFmtId="0" fontId="4" fillId="0" borderId="0" xfId="0" applyFont="1" applyAlignment="1">
      <alignment horizontal="left" indent="2"/>
    </xf>
    <xf numFmtId="0" fontId="5" fillId="2" borderId="0" xfId="0" applyFont="1" applyFill="1" applyAlignment="1">
      <alignment horizontal="left" wrapText="1"/>
    </xf>
    <xf numFmtId="0" fontId="4" fillId="2" borderId="0" xfId="0" applyFont="1" applyFill="1" applyAlignment="1">
      <alignment horizontal="right" wrapText="1"/>
    </xf>
    <xf numFmtId="0" fontId="4" fillId="2" borderId="0" xfId="0" applyFont="1" applyFill="1" applyAlignment="1">
      <alignment horizontal="left" wrapText="1"/>
    </xf>
    <xf numFmtId="0" fontId="5" fillId="2" borderId="0" xfId="0" applyFont="1" applyFill="1" applyAlignment="1">
      <alignment horizontal="right" wrapText="1"/>
    </xf>
    <xf numFmtId="0" fontId="23" fillId="2" borderId="0" xfId="0" applyFont="1" applyFill="1" applyAlignment="1">
      <alignment horizontal="left"/>
    </xf>
    <xf numFmtId="0" fontId="24" fillId="2" borderId="0" xfId="0" applyFont="1" applyFill="1" applyAlignment="1">
      <alignment horizontal="left"/>
    </xf>
    <xf numFmtId="0" fontId="4" fillId="2" borderId="0" xfId="0" applyFont="1" applyFill="1" applyAlignment="1">
      <alignment horizontal="left" vertical="top"/>
    </xf>
    <xf numFmtId="0" fontId="5" fillId="2" borderId="0" xfId="0" applyFont="1" applyFill="1" applyAlignment="1">
      <alignment horizontal="left"/>
    </xf>
    <xf numFmtId="0" fontId="4" fillId="2" borderId="0" xfId="0" applyFont="1" applyFill="1" applyAlignment="1">
      <alignment horizontal="right"/>
    </xf>
    <xf numFmtId="0" fontId="5" fillId="2" borderId="0" xfId="0" applyFont="1" applyFill="1" applyAlignment="1">
      <alignment horizontal="left" vertical="top"/>
    </xf>
    <xf numFmtId="0" fontId="29" fillId="2" borderId="0" xfId="0" applyFont="1" applyFill="1" applyAlignment="1">
      <alignment horizontal="right" vertical="top"/>
    </xf>
    <xf numFmtId="0" fontId="30" fillId="2" borderId="0" xfId="0" applyFont="1" applyFill="1" applyAlignment="1">
      <alignment horizontal="right" vertical="top"/>
    </xf>
    <xf numFmtId="0" fontId="4" fillId="4" borderId="0" xfId="0" applyFont="1" applyFill="1" applyAlignment="1">
      <alignment horizontal="right"/>
    </xf>
    <xf numFmtId="0" fontId="5" fillId="4" borderId="0" xfId="0" applyFont="1" applyFill="1" applyAlignment="1">
      <alignment horizontal="right"/>
    </xf>
    <xf numFmtId="0" fontId="24" fillId="2" borderId="0" xfId="0" applyFont="1" applyFill="1" applyAlignment="1">
      <alignment horizontal="left" wrapText="1"/>
    </xf>
    <xf numFmtId="0" fontId="24" fillId="2" borderId="0" xfId="0" applyFont="1" applyFill="1" applyAlignment="1">
      <alignment horizontal="right" wrapText="1"/>
    </xf>
    <xf numFmtId="0" fontId="23" fillId="2" borderId="0" xfId="0" applyFont="1" applyFill="1" applyAlignment="1">
      <alignment horizontal="right" wrapText="1"/>
    </xf>
    <xf numFmtId="0" fontId="4" fillId="2" borderId="0" xfId="0" applyFont="1" applyFill="1" applyAlignment="1">
      <alignment horizontal="justify"/>
    </xf>
    <xf numFmtId="165" fontId="28" fillId="2" borderId="0" xfId="0" applyNumberFormat="1" applyFont="1" applyFill="1" applyAlignment="1">
      <alignment wrapText="1"/>
    </xf>
    <xf numFmtId="0" fontId="24" fillId="2" borderId="0" xfId="0" applyFont="1" applyFill="1" applyAlignment="1">
      <alignment horizontal="right"/>
    </xf>
    <xf numFmtId="0" fontId="23" fillId="2" borderId="0" xfId="0" applyFont="1" applyFill="1" applyAlignment="1">
      <alignment horizontal="right"/>
    </xf>
    <xf numFmtId="0" fontId="0" fillId="2" borderId="0" xfId="0" applyFill="1" applyAlignment="1"/>
    <xf numFmtId="0" fontId="4" fillId="2" borderId="0" xfId="0" applyFont="1" applyFill="1" applyAlignment="1">
      <alignment horizontal="right" vertical="top" wrapText="1"/>
    </xf>
    <xf numFmtId="10" fontId="2" fillId="2" borderId="0" xfId="2" applyNumberFormat="1" applyFont="1" applyFill="1" applyBorder="1" applyAlignment="1">
      <alignment horizontal="right"/>
    </xf>
    <xf numFmtId="0" fontId="4" fillId="2" borderId="0" xfId="0" applyFont="1" applyFill="1" applyBorder="1" applyAlignment="1">
      <alignment wrapText="1"/>
    </xf>
    <xf numFmtId="0" fontId="15" fillId="2" borderId="0" xfId="0" applyFont="1" applyFill="1" applyBorder="1" applyAlignment="1"/>
    <xf numFmtId="0" fontId="4" fillId="2" borderId="0" xfId="0" applyFont="1" applyFill="1" applyBorder="1" applyAlignment="1">
      <alignment horizontal="left" wrapText="1"/>
    </xf>
    <xf numFmtId="0" fontId="4" fillId="2" borderId="0" xfId="0" applyFont="1" applyFill="1" applyAlignment="1">
      <alignment horizontal="right" wrapText="1"/>
    </xf>
    <xf numFmtId="0" fontId="5" fillId="2" borderId="0" xfId="0" applyFont="1" applyFill="1" applyBorder="1" applyAlignment="1">
      <alignment horizontal="left" wrapText="1"/>
    </xf>
    <xf numFmtId="0" fontId="5" fillId="2" borderId="0" xfId="0" applyFont="1" applyFill="1" applyAlignment="1">
      <alignment horizontal="right" wrapText="1"/>
    </xf>
    <xf numFmtId="0" fontId="25" fillId="2" borderId="0" xfId="0" applyFont="1" applyFill="1" applyAlignment="1">
      <alignment horizontal="right" wrapText="1"/>
    </xf>
    <xf numFmtId="0" fontId="0" fillId="2" borderId="0" xfId="0" applyFill="1" applyAlignment="1">
      <alignment horizontal="left"/>
    </xf>
    <xf numFmtId="0" fontId="15" fillId="2" borderId="0" xfId="0" applyFont="1" applyFill="1" applyAlignment="1"/>
    <xf numFmtId="0" fontId="0" fillId="2" borderId="0" xfId="0" applyFill="1" applyAlignment="1">
      <alignment horizontal="right"/>
    </xf>
    <xf numFmtId="0" fontId="14" fillId="2" borderId="0" xfId="0" applyFont="1" applyFill="1" applyBorder="1" applyAlignment="1">
      <alignment wrapText="1"/>
    </xf>
    <xf numFmtId="0" fontId="15" fillId="2" borderId="0" xfId="0" applyFont="1" applyFill="1" applyBorder="1" applyAlignment="1">
      <alignment wrapText="1"/>
    </xf>
    <xf numFmtId="0" fontId="14" fillId="2" borderId="0" xfId="0" applyFont="1" applyFill="1" applyBorder="1" applyAlignment="1"/>
    <xf numFmtId="0" fontId="14" fillId="2" borderId="0" xfId="0" applyFont="1" applyFill="1" applyAlignment="1"/>
    <xf numFmtId="0" fontId="21" fillId="2" borderId="0" xfId="0" applyFont="1" applyFill="1" applyAlignment="1">
      <alignment horizontal="justify" vertical="top" wrapText="1"/>
    </xf>
    <xf numFmtId="0" fontId="27" fillId="2" borderId="0" xfId="0" applyFont="1" applyFill="1" applyAlignment="1">
      <alignment horizontal="left"/>
    </xf>
    <xf numFmtId="0" fontId="5" fillId="2" borderId="0" xfId="0" applyFont="1" applyFill="1" applyAlignment="1">
      <alignment horizontal="left" wrapText="1"/>
    </xf>
    <xf numFmtId="0" fontId="4" fillId="2" borderId="0" xfId="0" applyFont="1" applyFill="1" applyAlignment="1">
      <alignment horizontal="right" wrapText="1"/>
    </xf>
    <xf numFmtId="0" fontId="4" fillId="2" borderId="0" xfId="0" applyFont="1" applyFill="1" applyAlignment="1">
      <alignment horizontal="left" wrapText="1"/>
    </xf>
    <xf numFmtId="0" fontId="5" fillId="2" borderId="0" xfId="0" applyFont="1" applyFill="1" applyAlignment="1">
      <alignment horizontal="right" wrapText="1"/>
    </xf>
    <xf numFmtId="0" fontId="4" fillId="0" borderId="0" xfId="0" applyFont="1" applyAlignment="1">
      <alignment horizontal="right" wrapText="1"/>
    </xf>
    <xf numFmtId="0" fontId="5" fillId="2" borderId="0" xfId="0" applyFont="1" applyFill="1" applyAlignment="1">
      <alignment horizontal="left"/>
    </xf>
    <xf numFmtId="0" fontId="4" fillId="2" borderId="0" xfId="0" applyFont="1" applyFill="1" applyAlignment="1">
      <alignment horizontal="right"/>
    </xf>
    <xf numFmtId="0" fontId="25" fillId="2" borderId="0" xfId="0" applyFont="1" applyFill="1" applyAlignment="1">
      <alignment horizontal="right" wrapText="1"/>
    </xf>
    <xf numFmtId="0" fontId="25" fillId="2" borderId="0" xfId="0" applyFont="1" applyFill="1" applyBorder="1" applyAlignment="1">
      <alignment horizontal="right" wrapText="1"/>
    </xf>
    <xf numFmtId="0" fontId="21" fillId="2" borderId="0" xfId="0" applyFont="1" applyFill="1" applyAlignment="1">
      <alignment horizontal="left" vertical="top" wrapText="1"/>
    </xf>
    <xf numFmtId="0" fontId="4" fillId="2" borderId="0" xfId="0" applyFont="1" applyFill="1" applyAlignment="1">
      <alignment horizontal="left"/>
    </xf>
    <xf numFmtId="0" fontId="5" fillId="2" borderId="0" xfId="0" applyFont="1" applyFill="1" applyAlignment="1">
      <alignment horizontal="right"/>
    </xf>
    <xf numFmtId="0" fontId="5" fillId="2" borderId="0" xfId="0" applyFont="1" applyFill="1" applyAlignment="1">
      <alignment horizontal="right" vertical="top" wrapText="1"/>
    </xf>
    <xf numFmtId="0" fontId="24" fillId="2" borderId="0" xfId="0" applyFont="1" applyFill="1" applyAlignment="1">
      <alignment horizontal="right"/>
    </xf>
    <xf numFmtId="165" fontId="5" fillId="2" borderId="0" xfId="0" applyNumberFormat="1" applyFont="1" applyFill="1" applyAlignment="1">
      <alignment horizontal="right" vertical="top" wrapText="1"/>
    </xf>
    <xf numFmtId="165" fontId="4" fillId="2" borderId="0" xfId="0" applyNumberFormat="1" applyFont="1" applyFill="1" applyAlignment="1">
      <alignment horizontal="right" vertical="top" wrapText="1"/>
    </xf>
    <xf numFmtId="165" fontId="25" fillId="2" borderId="0" xfId="0" applyNumberFormat="1" applyFont="1" applyFill="1" applyAlignment="1">
      <alignment horizontal="right" wrapText="1"/>
    </xf>
    <xf numFmtId="165" fontId="4" fillId="2" borderId="0" xfId="0" applyNumberFormat="1" applyFont="1" applyFill="1"/>
    <xf numFmtId="166" fontId="5" fillId="2" borderId="0" xfId="0" applyNumberFormat="1" applyFont="1" applyFill="1" applyAlignment="1">
      <alignment horizontal="right" wrapText="1"/>
    </xf>
    <xf numFmtId="166" fontId="4" fillId="2" borderId="0" xfId="0" applyNumberFormat="1" applyFont="1" applyFill="1" applyAlignment="1">
      <alignment horizontal="right" wrapText="1"/>
    </xf>
    <xf numFmtId="165" fontId="5" fillId="0" borderId="0" xfId="0" applyNumberFormat="1" applyFont="1" applyAlignment="1">
      <alignment horizontal="right" wrapText="1"/>
    </xf>
    <xf numFmtId="165" fontId="4" fillId="0" borderId="0" xfId="0" applyNumberFormat="1" applyFont="1" applyAlignment="1">
      <alignment horizontal="right" wrapText="1"/>
    </xf>
    <xf numFmtId="165" fontId="25" fillId="0" borderId="0" xfId="0" applyNumberFormat="1" applyFont="1" applyAlignment="1">
      <alignment horizontal="right" wrapText="1"/>
    </xf>
    <xf numFmtId="165" fontId="5" fillId="2" borderId="0" xfId="0" applyNumberFormat="1" applyFont="1" applyFill="1" applyAlignment="1">
      <alignment horizontal="right" vertical="top"/>
    </xf>
    <xf numFmtId="0" fontId="23" fillId="0" borderId="0" xfId="0" applyFont="1"/>
    <xf numFmtId="165" fontId="0" fillId="2" borderId="0" xfId="0" applyNumberFormat="1" applyFill="1"/>
    <xf numFmtId="0" fontId="21" fillId="2" borderId="0" xfId="0" applyFont="1" applyFill="1" applyAlignment="1">
      <alignment horizontal="center" vertical="top" wrapText="1"/>
    </xf>
    <xf numFmtId="165" fontId="15" fillId="2" borderId="0" xfId="0" applyNumberFormat="1" applyFont="1" applyFill="1" applyBorder="1"/>
    <xf numFmtId="0" fontId="21" fillId="2" borderId="0" xfId="0" applyFont="1" applyFill="1"/>
    <xf numFmtId="0" fontId="5" fillId="2" borderId="0" xfId="0" applyFont="1" applyFill="1" applyAlignment="1">
      <alignment horizontal="right" vertical="center" wrapText="1"/>
    </xf>
    <xf numFmtId="165" fontId="4" fillId="2" borderId="1" xfId="0" applyNumberFormat="1" applyFont="1" applyFill="1" applyBorder="1" applyAlignment="1">
      <alignment horizontal="right" wrapText="1"/>
    </xf>
    <xf numFmtId="0" fontId="4" fillId="2" borderId="0" xfId="0" applyFont="1" applyFill="1" applyAlignment="1">
      <alignment horizontal="left" indent="1"/>
    </xf>
    <xf numFmtId="169" fontId="4" fillId="2" borderId="0" xfId="3" applyNumberFormat="1" applyFont="1" applyFill="1" applyAlignment="1">
      <alignment horizontal="right" wrapText="1"/>
    </xf>
    <xf numFmtId="169" fontId="5" fillId="2" borderId="0" xfId="3" applyNumberFormat="1" applyFont="1" applyFill="1" applyAlignment="1">
      <alignment horizontal="right" wrapText="1"/>
    </xf>
    <xf numFmtId="0" fontId="0" fillId="2" borderId="0" xfId="0" applyFont="1" applyFill="1"/>
    <xf numFmtId="0" fontId="31" fillId="2" borderId="0" xfId="0" applyFont="1" applyFill="1" applyAlignment="1">
      <alignment horizontal="left" vertical="top"/>
    </xf>
    <xf numFmtId="0" fontId="4" fillId="2" borderId="0" xfId="0" applyFont="1" applyFill="1" applyAlignment="1">
      <alignment horizontal="right" wrapText="1"/>
    </xf>
    <xf numFmtId="0" fontId="5" fillId="2" borderId="0" xfId="0" applyFont="1" applyFill="1" applyAlignment="1">
      <alignment horizontal="right" wrapText="1"/>
    </xf>
    <xf numFmtId="0" fontId="5" fillId="2" borderId="0" xfId="0" applyFont="1" applyFill="1" applyAlignment="1">
      <alignment horizontal="right"/>
    </xf>
    <xf numFmtId="0" fontId="4" fillId="2" borderId="0" xfId="0" applyFont="1" applyFill="1" applyAlignment="1">
      <alignment horizontal="left"/>
    </xf>
    <xf numFmtId="0" fontId="0" fillId="2" borderId="0" xfId="0" applyFill="1" applyAlignment="1"/>
    <xf numFmtId="165" fontId="5" fillId="2" borderId="0" xfId="0" applyNumberFormat="1" applyFont="1" applyFill="1" applyAlignment="1">
      <alignment horizontal="right" wrapText="1"/>
    </xf>
    <xf numFmtId="0" fontId="21" fillId="2" borderId="0" xfId="0" applyFont="1" applyFill="1" applyAlignment="1">
      <alignment horizontal="left" vertical="top" wrapText="1"/>
    </xf>
    <xf numFmtId="0" fontId="4" fillId="2" borderId="0" xfId="0" applyFont="1" applyFill="1" applyBorder="1" applyAlignment="1">
      <alignment horizontal="left" wrapText="1"/>
    </xf>
    <xf numFmtId="0" fontId="4" fillId="2" borderId="0" xfId="0" applyFont="1" applyFill="1" applyBorder="1" applyAlignment="1">
      <alignment horizontal="right" vertical="top" wrapText="1"/>
    </xf>
    <xf numFmtId="0" fontId="4" fillId="2" borderId="0" xfId="0" applyFont="1" applyFill="1" applyAlignment="1">
      <alignment horizontal="right" wrapText="1"/>
    </xf>
    <xf numFmtId="0" fontId="25" fillId="2" borderId="0" xfId="0" applyFont="1" applyFill="1" applyAlignment="1">
      <alignment horizontal="right" wrapText="1"/>
    </xf>
    <xf numFmtId="0" fontId="4" fillId="2" borderId="0" xfId="0" applyFont="1" applyFill="1" applyBorder="1" applyAlignment="1">
      <alignment horizontal="right" wrapText="1"/>
    </xf>
    <xf numFmtId="0" fontId="5" fillId="2" borderId="0" xfId="0" applyFont="1" applyFill="1" applyBorder="1" applyAlignment="1">
      <alignment horizontal="right" wrapText="1"/>
    </xf>
    <xf numFmtId="0" fontId="4" fillId="2" borderId="0" xfId="0" applyFont="1" applyFill="1" applyAlignment="1">
      <alignment horizontal="left" wrapText="1"/>
    </xf>
    <xf numFmtId="0" fontId="5" fillId="2" borderId="0" xfId="0" applyFont="1" applyFill="1" applyAlignment="1">
      <alignment horizontal="right" wrapText="1"/>
    </xf>
    <xf numFmtId="0" fontId="4" fillId="0" borderId="0" xfId="0" applyFont="1" applyAlignment="1">
      <alignment horizontal="right" wrapText="1"/>
    </xf>
    <xf numFmtId="0" fontId="4" fillId="0" borderId="0" xfId="0" applyFont="1" applyAlignment="1">
      <alignment horizontal="left" wrapText="1"/>
    </xf>
    <xf numFmtId="0" fontId="5" fillId="0" borderId="0" xfId="0" applyFont="1" applyAlignment="1">
      <alignment horizontal="right" wrapText="1"/>
    </xf>
    <xf numFmtId="0" fontId="4" fillId="2" borderId="0" xfId="0" applyFont="1" applyFill="1" applyAlignment="1">
      <alignment horizontal="right"/>
    </xf>
    <xf numFmtId="0" fontId="5" fillId="2" borderId="0" xfId="0" applyFont="1" applyFill="1" applyAlignment="1">
      <alignment horizontal="right"/>
    </xf>
    <xf numFmtId="0" fontId="5" fillId="2" borderId="0" xfId="0" applyFont="1" applyFill="1" applyAlignment="1">
      <alignment horizontal="left" wrapText="1"/>
    </xf>
    <xf numFmtId="0" fontId="21" fillId="2" borderId="0" xfId="0" applyFont="1" applyFill="1" applyAlignment="1">
      <alignment vertical="top" wrapText="1"/>
    </xf>
    <xf numFmtId="0" fontId="4" fillId="2" borderId="0" xfId="0" applyFont="1" applyFill="1" applyAlignment="1">
      <alignment horizontal="left"/>
    </xf>
    <xf numFmtId="166" fontId="0" fillId="2" borderId="0" xfId="0" applyNumberFormat="1" applyFill="1"/>
    <xf numFmtId="165" fontId="30" fillId="2" borderId="0" xfId="0" applyNumberFormat="1" applyFont="1" applyFill="1" applyAlignment="1">
      <alignment horizontal="right" vertical="top"/>
    </xf>
    <xf numFmtId="166" fontId="5" fillId="2" borderId="0" xfId="0" applyNumberFormat="1" applyFont="1" applyFill="1" applyAlignment="1">
      <alignment horizontal="right"/>
    </xf>
    <xf numFmtId="170" fontId="5" fillId="2" borderId="0" xfId="0" applyNumberFormat="1" applyFont="1" applyFill="1" applyAlignment="1">
      <alignment horizontal="right"/>
    </xf>
    <xf numFmtId="165" fontId="24" fillId="2" borderId="0" xfId="0" applyNumberFormat="1" applyFont="1" applyFill="1" applyAlignment="1">
      <alignment horizontal="right"/>
    </xf>
    <xf numFmtId="9" fontId="4" fillId="2" borderId="0" xfId="2" applyFont="1" applyFill="1"/>
    <xf numFmtId="9" fontId="4" fillId="2" borderId="0" xfId="2" applyFont="1" applyFill="1" applyBorder="1" applyAlignment="1">
      <alignment horizontal="right"/>
    </xf>
    <xf numFmtId="0" fontId="5" fillId="2" borderId="0" xfId="0" applyFont="1" applyFill="1" applyAlignment="1">
      <alignment horizontal="left"/>
    </xf>
    <xf numFmtId="164" fontId="0" fillId="2" borderId="0" xfId="2" applyNumberFormat="1" applyFont="1" applyFill="1"/>
    <xf numFmtId="164" fontId="24" fillId="2" borderId="0" xfId="2" applyNumberFormat="1" applyFont="1" applyFill="1" applyAlignment="1">
      <alignment horizontal="right"/>
    </xf>
    <xf numFmtId="164" fontId="23" fillId="2" borderId="0" xfId="2" applyNumberFormat="1" applyFont="1" applyFill="1" applyAlignment="1">
      <alignment horizontal="right"/>
    </xf>
    <xf numFmtId="9" fontId="5" fillId="2" borderId="0" xfId="2" applyFont="1" applyFill="1" applyAlignment="1">
      <alignment horizontal="right" wrapText="1"/>
    </xf>
    <xf numFmtId="9" fontId="4" fillId="2" borderId="0" xfId="2" applyFont="1" applyFill="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left" wrapText="1"/>
    </xf>
    <xf numFmtId="0" fontId="5" fillId="2" borderId="0" xfId="0" applyFont="1" applyFill="1" applyAlignment="1">
      <alignment horizontal="right" wrapText="1"/>
    </xf>
    <xf numFmtId="0" fontId="5" fillId="2" borderId="0" xfId="0" applyFont="1" applyFill="1" applyAlignment="1">
      <alignment horizontal="right"/>
    </xf>
    <xf numFmtId="0" fontId="5" fillId="2" borderId="0" xfId="0" applyFont="1" applyFill="1" applyAlignment="1">
      <alignment horizontal="left" wrapText="1"/>
    </xf>
    <xf numFmtId="0" fontId="21" fillId="2" borderId="0" xfId="0" applyFont="1" applyFill="1" applyAlignment="1">
      <alignment vertical="top" wrapText="1"/>
    </xf>
    <xf numFmtId="0" fontId="4" fillId="2" borderId="0" xfId="0" applyFont="1" applyFill="1" applyAlignment="1">
      <alignment horizontal="left"/>
    </xf>
    <xf numFmtId="0" fontId="0" fillId="2" borderId="0" xfId="0" applyFill="1" applyAlignment="1"/>
    <xf numFmtId="0" fontId="5" fillId="2" borderId="0" xfId="0" applyFont="1" applyFill="1" applyAlignment="1">
      <alignment horizontal="left"/>
    </xf>
    <xf numFmtId="0" fontId="23" fillId="2" borderId="0" xfId="0" applyFont="1" applyFill="1" applyAlignment="1">
      <alignment horizontal="left"/>
    </xf>
    <xf numFmtId="173" fontId="16" fillId="2" borderId="0" xfId="3" applyNumberFormat="1" applyFont="1" applyFill="1"/>
    <xf numFmtId="0" fontId="4" fillId="2" borderId="0" xfId="0" applyFont="1" applyFill="1" applyBorder="1" applyAlignment="1">
      <alignment vertical="top" wrapText="1"/>
    </xf>
    <xf numFmtId="9" fontId="24" fillId="2" borderId="0" xfId="0" applyNumberFormat="1" applyFont="1" applyFill="1" applyAlignment="1">
      <alignment horizontal="right" wrapText="1"/>
    </xf>
    <xf numFmtId="10" fontId="5" fillId="2" borderId="0" xfId="2" applyNumberFormat="1" applyFont="1" applyFill="1" applyAlignment="1">
      <alignment horizontal="right" wrapText="1"/>
    </xf>
    <xf numFmtId="165" fontId="4" fillId="2" borderId="3" xfId="0" applyNumberFormat="1" applyFont="1" applyFill="1" applyBorder="1" applyAlignment="1">
      <alignment horizontal="right" wrapText="1"/>
    </xf>
    <xf numFmtId="0" fontId="0" fillId="0" borderId="0" xfId="0" applyAlignment="1"/>
    <xf numFmtId="0" fontId="4" fillId="0" borderId="0" xfId="0" applyFont="1" applyAlignment="1"/>
    <xf numFmtId="0" fontId="5" fillId="0" borderId="0" xfId="0" applyFont="1" applyAlignment="1"/>
    <xf numFmtId="0" fontId="5" fillId="0" borderId="0" xfId="0" applyFont="1" applyAlignment="1">
      <alignment horizontal="right"/>
    </xf>
    <xf numFmtId="0" fontId="4" fillId="0" borderId="0" xfId="0" applyFont="1" applyAlignment="1">
      <alignment horizontal="right"/>
    </xf>
    <xf numFmtId="49" fontId="4" fillId="0" borderId="0" xfId="0" applyNumberFormat="1" applyFont="1" applyAlignment="1">
      <alignment horizontal="right" wrapText="1"/>
    </xf>
    <xf numFmtId="0" fontId="21" fillId="0" borderId="0" xfId="0" applyFont="1" applyAlignment="1">
      <alignment horizontal="justify" vertical="top"/>
    </xf>
    <xf numFmtId="0" fontId="5" fillId="0" borderId="0" xfId="0" applyFont="1" applyBorder="1" applyAlignment="1">
      <alignment horizontal="right"/>
    </xf>
    <xf numFmtId="172" fontId="5" fillId="0" borderId="0" xfId="0" applyNumberFormat="1" applyFont="1" applyAlignment="1">
      <alignment horizontal="right"/>
    </xf>
    <xf numFmtId="0" fontId="4" fillId="2" borderId="2" xfId="0" applyFont="1" applyFill="1" applyBorder="1" applyAlignment="1">
      <alignment horizontal="right" wrapText="1"/>
    </xf>
    <xf numFmtId="0" fontId="5" fillId="2" borderId="3" xfId="0" applyFont="1" applyFill="1" applyBorder="1" applyAlignment="1">
      <alignment horizontal="right" wrapText="1"/>
    </xf>
    <xf numFmtId="0" fontId="4" fillId="0" borderId="0" xfId="0" applyFont="1" applyAlignment="1">
      <alignment wrapText="1"/>
    </xf>
    <xf numFmtId="0" fontId="4" fillId="0" borderId="0" xfId="0" applyFont="1" applyAlignment="1">
      <alignment horizontal="justify"/>
    </xf>
    <xf numFmtId="0" fontId="25" fillId="0" borderId="0" xfId="0" applyFont="1" applyAlignment="1">
      <alignment horizontal="right"/>
    </xf>
    <xf numFmtId="174" fontId="4" fillId="0" borderId="0" xfId="0" applyNumberFormat="1" applyFont="1" applyAlignment="1">
      <alignment horizontal="right"/>
    </xf>
    <xf numFmtId="164" fontId="4" fillId="0" borderId="0" xfId="0" applyNumberFormat="1" applyFont="1" applyAlignment="1">
      <alignment horizontal="right"/>
    </xf>
    <xf numFmtId="164" fontId="16" fillId="2" borderId="0" xfId="2" applyNumberFormat="1" applyFont="1" applyFill="1"/>
    <xf numFmtId="0" fontId="4" fillId="0" borderId="0" xfId="0" applyFont="1" applyAlignment="1">
      <alignment horizontal="left" vertical="top"/>
    </xf>
    <xf numFmtId="0" fontId="4" fillId="0" borderId="0" xfId="0" applyFont="1" applyAlignment="1">
      <alignment horizontal="left" vertical="top" wrapText="1"/>
    </xf>
    <xf numFmtId="0" fontId="27" fillId="0" borderId="0" xfId="0" applyFont="1" applyAlignment="1">
      <alignment horizontal="left" wrapText="1"/>
    </xf>
    <xf numFmtId="0" fontId="5" fillId="0" borderId="0" xfId="0" applyFont="1" applyFill="1" applyAlignment="1">
      <alignment horizontal="right"/>
    </xf>
    <xf numFmtId="0" fontId="5" fillId="0" borderId="0" xfId="0" applyFont="1" applyFill="1" applyAlignment="1">
      <alignment horizontal="right" wrapText="1"/>
    </xf>
    <xf numFmtId="172" fontId="5" fillId="0" borderId="0" xfId="0" applyNumberFormat="1" applyFont="1" applyFill="1" applyAlignment="1">
      <alignment horizontal="right"/>
    </xf>
    <xf numFmtId="9" fontId="5" fillId="0" borderId="0" xfId="0" applyNumberFormat="1" applyFont="1" applyFill="1" applyAlignment="1">
      <alignment horizontal="right" wrapText="1"/>
    </xf>
    <xf numFmtId="9" fontId="5" fillId="2" borderId="0" xfId="2" applyFont="1" applyFill="1" applyAlignment="1">
      <alignment horizontal="right"/>
    </xf>
    <xf numFmtId="9" fontId="4" fillId="2" borderId="0" xfId="2" applyFont="1" applyFill="1" applyAlignment="1">
      <alignment horizontal="right"/>
    </xf>
    <xf numFmtId="9" fontId="5" fillId="4" borderId="0" xfId="2" applyFont="1" applyFill="1" applyAlignment="1">
      <alignment horizontal="right"/>
    </xf>
    <xf numFmtId="9" fontId="29" fillId="4" borderId="0" xfId="2" applyFont="1" applyFill="1" applyAlignment="1">
      <alignment horizontal="right"/>
    </xf>
    <xf numFmtId="9" fontId="29" fillId="2" borderId="0" xfId="2" applyFont="1" applyFill="1" applyAlignment="1">
      <alignment horizontal="right"/>
    </xf>
    <xf numFmtId="173" fontId="5" fillId="2" borderId="0" xfId="0" applyNumberFormat="1" applyFont="1" applyFill="1" applyAlignment="1">
      <alignment horizontal="right"/>
    </xf>
    <xf numFmtId="10" fontId="4" fillId="2" borderId="0" xfId="2" applyNumberFormat="1" applyFont="1" applyFill="1" applyAlignment="1">
      <alignment horizontal="right"/>
    </xf>
    <xf numFmtId="9" fontId="4" fillId="4" borderId="0" xfId="2" applyFont="1" applyFill="1" applyAlignment="1">
      <alignment horizontal="right"/>
    </xf>
    <xf numFmtId="9" fontId="30" fillId="4" borderId="0" xfId="2" applyFont="1" applyFill="1" applyAlignment="1">
      <alignment horizontal="right"/>
    </xf>
    <xf numFmtId="9" fontId="30" fillId="2" borderId="0" xfId="2" applyFont="1" applyFill="1" applyAlignment="1">
      <alignment horizontal="right"/>
    </xf>
    <xf numFmtId="10" fontId="4" fillId="2" borderId="0" xfId="0" applyNumberFormat="1" applyFont="1" applyFill="1" applyAlignment="1">
      <alignment horizontal="right" wrapText="1"/>
    </xf>
    <xf numFmtId="10" fontId="4" fillId="2" borderId="0" xfId="2" applyNumberFormat="1" applyFont="1" applyFill="1" applyAlignment="1">
      <alignment horizontal="right" wrapText="1"/>
    </xf>
    <xf numFmtId="0" fontId="27" fillId="2" borderId="0" xfId="0" applyFont="1" applyFill="1" applyAlignment="1">
      <alignment horizontal="left" wrapText="1"/>
    </xf>
    <xf numFmtId="0" fontId="0" fillId="2" borderId="0" xfId="0" applyNumberFormat="1" applyFill="1"/>
    <xf numFmtId="10" fontId="4" fillId="2" borderId="0" xfId="0" applyNumberFormat="1" applyFont="1" applyFill="1" applyAlignment="1">
      <alignment horizontal="right" vertical="top" wrapText="1"/>
    </xf>
    <xf numFmtId="0" fontId="5" fillId="2" borderId="0" xfId="2" applyNumberFormat="1" applyFont="1" applyFill="1" applyAlignment="1">
      <alignment horizontal="right" vertical="top" wrapText="1"/>
    </xf>
    <xf numFmtId="10" fontId="5" fillId="2" borderId="0" xfId="2" applyNumberFormat="1" applyFont="1" applyFill="1" applyAlignment="1">
      <alignment horizontal="right" vertical="top" wrapText="1"/>
    </xf>
    <xf numFmtId="165" fontId="4" fillId="0" borderId="0" xfId="0" applyNumberFormat="1" applyFont="1" applyAlignment="1">
      <alignment horizontal="right"/>
    </xf>
    <xf numFmtId="9" fontId="4" fillId="2" borderId="0" xfId="0" applyNumberFormat="1" applyFont="1" applyFill="1" applyAlignment="1">
      <alignment horizontal="right" wrapText="1"/>
    </xf>
    <xf numFmtId="174" fontId="5" fillId="0" borderId="0" xfId="0" applyNumberFormat="1" applyFont="1" applyAlignment="1">
      <alignment horizontal="right"/>
    </xf>
    <xf numFmtId="166" fontId="4" fillId="2" borderId="0" xfId="0" applyNumberFormat="1" applyFont="1" applyFill="1" applyBorder="1" applyAlignment="1">
      <alignment horizontal="right" wrapText="1"/>
    </xf>
    <xf numFmtId="166" fontId="5" fillId="2" borderId="0" xfId="0" applyNumberFormat="1" applyFont="1" applyFill="1" applyBorder="1" applyAlignment="1">
      <alignment horizontal="right" wrapText="1"/>
    </xf>
    <xf numFmtId="164" fontId="4" fillId="2" borderId="0" xfId="2" applyNumberFormat="1" applyFont="1" applyFill="1" applyAlignment="1">
      <alignment horizontal="right" wrapText="1"/>
    </xf>
    <xf numFmtId="165" fontId="27" fillId="2" borderId="0" xfId="0" applyNumberFormat="1" applyFont="1" applyFill="1" applyAlignment="1">
      <alignment horizontal="right" wrapText="1"/>
    </xf>
    <xf numFmtId="0" fontId="26" fillId="0" borderId="0" xfId="0" applyFont="1"/>
    <xf numFmtId="165" fontId="5" fillId="2" borderId="2" xfId="0" applyNumberFormat="1" applyFont="1" applyFill="1" applyBorder="1" applyAlignment="1">
      <alignment horizontal="right" wrapText="1"/>
    </xf>
    <xf numFmtId="165" fontId="4" fillId="2" borderId="2" xfId="0" applyNumberFormat="1" applyFont="1" applyFill="1" applyBorder="1" applyAlignment="1">
      <alignment horizontal="right" wrapText="1"/>
    </xf>
    <xf numFmtId="165" fontId="4" fillId="2" borderId="4" xfId="0" applyNumberFormat="1" applyFont="1" applyFill="1" applyBorder="1" applyAlignment="1">
      <alignment horizontal="right" wrapText="1"/>
    </xf>
    <xf numFmtId="165" fontId="4" fillId="2" borderId="5" xfId="0" applyNumberFormat="1" applyFont="1" applyFill="1" applyBorder="1" applyAlignment="1">
      <alignment horizontal="right" wrapText="1"/>
    </xf>
    <xf numFmtId="165" fontId="4" fillId="2" borderId="6" xfId="0" applyNumberFormat="1" applyFont="1" applyFill="1" applyBorder="1" applyAlignment="1">
      <alignment horizontal="right" wrapText="1"/>
    </xf>
    <xf numFmtId="165" fontId="5" fillId="2" borderId="4" xfId="0" applyNumberFormat="1" applyFont="1" applyFill="1" applyBorder="1" applyAlignment="1">
      <alignment horizontal="right" wrapText="1"/>
    </xf>
    <xf numFmtId="165" fontId="5" fillId="2" borderId="5" xfId="0" applyNumberFormat="1" applyFont="1" applyFill="1" applyBorder="1" applyAlignment="1">
      <alignment horizontal="right" wrapText="1"/>
    </xf>
    <xf numFmtId="165" fontId="5" fillId="2" borderId="6" xfId="0" applyNumberFormat="1" applyFont="1" applyFill="1" applyBorder="1" applyAlignment="1">
      <alignment horizontal="right" wrapText="1"/>
    </xf>
    <xf numFmtId="169" fontId="4" fillId="2" borderId="0" xfId="0" applyNumberFormat="1" applyFont="1" applyFill="1" applyAlignment="1">
      <alignment horizontal="right" wrapText="1"/>
    </xf>
    <xf numFmtId="169" fontId="5" fillId="2" borderId="0" xfId="0" applyNumberFormat="1" applyFont="1" applyFill="1" applyAlignment="1">
      <alignment horizontal="right" wrapText="1"/>
    </xf>
    <xf numFmtId="169" fontId="4" fillId="2" borderId="0" xfId="0" applyNumberFormat="1" applyFont="1" applyFill="1"/>
    <xf numFmtId="169" fontId="4" fillId="2" borderId="1" xfId="0" applyNumberFormat="1" applyFont="1" applyFill="1" applyBorder="1" applyAlignment="1">
      <alignment horizontal="right" wrapText="1"/>
    </xf>
    <xf numFmtId="164" fontId="4" fillId="2" borderId="0" xfId="2" applyNumberFormat="1" applyFont="1" applyFill="1" applyBorder="1" applyAlignment="1">
      <alignment horizontal="right" wrapText="1"/>
    </xf>
    <xf numFmtId="43" fontId="4" fillId="2" borderId="0" xfId="3" applyFont="1" applyFill="1" applyAlignment="1">
      <alignment horizontal="right" wrapText="1"/>
    </xf>
    <xf numFmtId="170" fontId="4" fillId="2" borderId="0" xfId="0" applyNumberFormat="1" applyFont="1" applyFill="1" applyAlignment="1">
      <alignment horizontal="right" wrapText="1"/>
    </xf>
    <xf numFmtId="0" fontId="4" fillId="2" borderId="0" xfId="0" applyFont="1" applyFill="1" applyAlignment="1">
      <alignment horizontal="left" wrapText="1"/>
    </xf>
    <xf numFmtId="0" fontId="4" fillId="2" borderId="0" xfId="0" applyFont="1" applyFill="1" applyAlignment="1">
      <alignment horizontal="right" wrapText="1"/>
    </xf>
    <xf numFmtId="0" fontId="4" fillId="2" borderId="0" xfId="0" applyFont="1" applyFill="1" applyAlignment="1">
      <alignment horizontal="right"/>
    </xf>
    <xf numFmtId="0" fontId="25" fillId="2" borderId="0" xfId="0" applyFont="1" applyFill="1" applyAlignment="1">
      <alignment horizontal="right" wrapText="1"/>
    </xf>
    <xf numFmtId="0" fontId="5" fillId="2" borderId="0" xfId="0" applyFont="1" applyFill="1" applyAlignment="1">
      <alignment horizontal="left" wrapText="1"/>
    </xf>
    <xf numFmtId="0" fontId="4" fillId="2" borderId="0" xfId="0" applyFont="1" applyFill="1" applyAlignment="1">
      <alignment horizontal="left"/>
    </xf>
    <xf numFmtId="164" fontId="5" fillId="2" borderId="0" xfId="2" applyNumberFormat="1" applyFont="1" applyFill="1" applyAlignment="1">
      <alignment horizontal="right" wrapText="1"/>
    </xf>
    <xf numFmtId="164" fontId="24" fillId="2" borderId="0" xfId="0" applyNumberFormat="1" applyFont="1" applyFill="1" applyAlignment="1">
      <alignment horizontal="right" wrapText="1"/>
    </xf>
    <xf numFmtId="175" fontId="25" fillId="2" borderId="0" xfId="0" applyNumberFormat="1" applyFont="1" applyFill="1" applyAlignment="1">
      <alignment horizontal="right" wrapText="1"/>
    </xf>
    <xf numFmtId="0" fontId="5" fillId="0" borderId="0" xfId="0" applyFont="1" applyAlignment="1">
      <alignment horizontal="left" vertical="top"/>
    </xf>
    <xf numFmtId="164" fontId="5" fillId="0" borderId="0" xfId="0" applyNumberFormat="1" applyFont="1" applyAlignment="1">
      <alignment horizontal="right"/>
    </xf>
    <xf numFmtId="0" fontId="4" fillId="0" borderId="0" xfId="0" applyFont="1" applyAlignment="1">
      <alignment horizontal="right" wrapText="1"/>
    </xf>
    <xf numFmtId="10" fontId="5" fillId="2" borderId="0" xfId="2" applyNumberFormat="1" applyFont="1" applyFill="1" applyAlignment="1">
      <alignment horizontal="right"/>
    </xf>
    <xf numFmtId="0" fontId="10" fillId="2" borderId="0" xfId="0" applyFont="1" applyFill="1" applyBorder="1" applyAlignment="1">
      <alignment horizontal="center"/>
    </xf>
    <xf numFmtId="0" fontId="10" fillId="2" borderId="0" xfId="0" applyFont="1" applyFill="1" applyBorder="1" applyAlignment="1">
      <alignment horizontal="right"/>
    </xf>
    <xf numFmtId="0" fontId="12" fillId="2" borderId="0" xfId="0" applyFont="1" applyFill="1" applyBorder="1" applyAlignment="1">
      <alignment horizontal="right"/>
    </xf>
    <xf numFmtId="0" fontId="33" fillId="2" borderId="0" xfId="0" applyFont="1" applyFill="1" applyBorder="1" applyAlignment="1">
      <alignment horizontal="right"/>
    </xf>
    <xf numFmtId="9" fontId="5" fillId="2" borderId="0" xfId="2" applyNumberFormat="1" applyFont="1" applyFill="1" applyAlignment="1">
      <alignment horizontal="right" wrapText="1"/>
    </xf>
    <xf numFmtId="176" fontId="5" fillId="2" borderId="0" xfId="0" applyNumberFormat="1" applyFont="1" applyFill="1" applyBorder="1" applyAlignment="1">
      <alignment horizontal="right" wrapText="1"/>
    </xf>
    <xf numFmtId="165" fontId="4" fillId="2" borderId="0" xfId="0" applyNumberFormat="1" applyFont="1" applyFill="1" applyBorder="1" applyAlignment="1">
      <alignment horizontal="right" vertical="top" wrapText="1"/>
    </xf>
    <xf numFmtId="174" fontId="5" fillId="0" borderId="0" xfId="0" applyNumberFormat="1" applyFont="1" applyFill="1" applyAlignment="1">
      <alignment horizontal="right"/>
    </xf>
    <xf numFmtId="177" fontId="4" fillId="0" borderId="0" xfId="0" applyNumberFormat="1" applyFont="1" applyAlignment="1">
      <alignment horizontal="right"/>
    </xf>
    <xf numFmtId="43" fontId="4" fillId="2" borderId="0" xfId="3" applyFont="1" applyFill="1" applyBorder="1" applyAlignment="1">
      <alignment horizontal="right" wrapText="1"/>
    </xf>
    <xf numFmtId="43" fontId="5" fillId="2" borderId="0" xfId="3" applyFont="1" applyFill="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right" wrapText="1"/>
    </xf>
    <xf numFmtId="0" fontId="0" fillId="2" borderId="0" xfId="0" applyFill="1" applyAlignment="1">
      <alignment wrapText="1"/>
    </xf>
    <xf numFmtId="0" fontId="5" fillId="2" borderId="0" xfId="0" applyFont="1" applyFill="1" applyAlignment="1">
      <alignment horizontal="right"/>
    </xf>
    <xf numFmtId="0" fontId="4"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horizontal="left"/>
    </xf>
    <xf numFmtId="0" fontId="5" fillId="2" borderId="0" xfId="0" applyFont="1" applyFill="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horizontal="left"/>
    </xf>
    <xf numFmtId="0" fontId="24" fillId="2" borderId="0" xfId="0" applyFont="1" applyFill="1" applyAlignment="1">
      <alignment horizontal="right" wrapText="1"/>
    </xf>
    <xf numFmtId="0" fontId="24" fillId="2" borderId="0" xfId="0" applyFont="1" applyFill="1" applyAlignment="1">
      <alignment horizontal="right"/>
    </xf>
    <xf numFmtId="165" fontId="5" fillId="2" borderId="1" xfId="0" applyNumberFormat="1" applyFont="1" applyFill="1" applyBorder="1" applyAlignment="1">
      <alignment horizontal="right" wrapText="1"/>
    </xf>
    <xf numFmtId="10" fontId="5" fillId="2" borderId="0" xfId="2" applyNumberFormat="1" applyFont="1" applyFill="1" applyBorder="1" applyAlignment="1">
      <alignment horizontal="right" wrapText="1"/>
    </xf>
    <xf numFmtId="10" fontId="4" fillId="2" borderId="0" xfId="2" applyNumberFormat="1" applyFont="1" applyFill="1" applyBorder="1" applyAlignment="1">
      <alignment horizontal="right" wrapText="1"/>
    </xf>
    <xf numFmtId="0" fontId="26" fillId="2" borderId="0" xfId="0" applyFont="1" applyFill="1" applyAlignment="1"/>
    <xf numFmtId="0" fontId="26" fillId="2" borderId="0" xfId="0" applyFont="1" applyFill="1" applyAlignment="1">
      <alignment wrapText="1"/>
    </xf>
    <xf numFmtId="0" fontId="14" fillId="2" borderId="0" xfId="0" applyFont="1" applyFill="1" applyAlignment="1">
      <alignment wrapText="1"/>
    </xf>
    <xf numFmtId="0" fontId="21" fillId="2" borderId="0" xfId="0" applyFont="1" applyFill="1" applyAlignment="1">
      <alignment horizontal="left" vertical="top" wrapText="1"/>
    </xf>
    <xf numFmtId="0" fontId="4" fillId="2" borderId="0" xfId="0" applyFont="1" applyFill="1" applyBorder="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4" fillId="2" borderId="0" xfId="0" applyFont="1" applyFill="1" applyAlignment="1">
      <alignment horizontal="right" wrapText="1"/>
    </xf>
    <xf numFmtId="0" fontId="4" fillId="0" borderId="0" xfId="0" applyFont="1" applyAlignment="1">
      <alignment horizontal="right" wrapText="1"/>
    </xf>
    <xf numFmtId="0" fontId="5" fillId="2" borderId="0" xfId="0" applyFont="1" applyFill="1" applyAlignment="1">
      <alignment horizontal="right"/>
    </xf>
    <xf numFmtId="0" fontId="4" fillId="2" borderId="0" xfId="0" applyFont="1" applyFill="1" applyAlignment="1">
      <alignment horizontal="right"/>
    </xf>
    <xf numFmtId="0" fontId="25" fillId="2" borderId="0" xfId="0" applyFont="1" applyFill="1" applyAlignment="1">
      <alignment horizontal="right" wrapText="1"/>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Fill="1" applyAlignment="1">
      <alignment horizontal="left"/>
    </xf>
    <xf numFmtId="0" fontId="0" fillId="0" borderId="0" xfId="0" applyFill="1"/>
    <xf numFmtId="0" fontId="4" fillId="0" borderId="0" xfId="0" applyFont="1" applyFill="1" applyAlignment="1">
      <alignment horizontal="right" wrapText="1"/>
    </xf>
    <xf numFmtId="169" fontId="5" fillId="0" borderId="0" xfId="3" applyNumberFormat="1" applyFont="1" applyFill="1" applyAlignment="1">
      <alignment horizontal="right" wrapText="1"/>
    </xf>
    <xf numFmtId="169" fontId="4" fillId="0" borderId="0" xfId="3" applyNumberFormat="1" applyFont="1" applyFill="1" applyAlignment="1">
      <alignment horizontal="right" wrapText="1"/>
    </xf>
    <xf numFmtId="170" fontId="5" fillId="2" borderId="0" xfId="0" applyNumberFormat="1" applyFont="1" applyFill="1" applyAlignment="1">
      <alignment horizontal="right" wrapText="1"/>
    </xf>
    <xf numFmtId="0" fontId="24" fillId="0" borderId="0" xfId="0" applyFont="1"/>
    <xf numFmtId="0" fontId="21" fillId="2" borderId="0" xfId="0" applyFont="1" applyFill="1" applyAlignment="1">
      <alignment horizontal="left" vertical="top" wrapText="1"/>
    </xf>
    <xf numFmtId="0" fontId="5" fillId="2" borderId="0" xfId="0" applyFont="1" applyFill="1" applyBorder="1" applyAlignment="1">
      <alignment horizontal="right" wrapText="1"/>
    </xf>
    <xf numFmtId="0" fontId="5" fillId="2" borderId="2" xfId="0" applyFont="1" applyFill="1" applyBorder="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4" fillId="2" borderId="0" xfId="0" applyFont="1" applyFill="1" applyAlignment="1">
      <alignment horizontal="right" wrapText="1"/>
    </xf>
    <xf numFmtId="0" fontId="5" fillId="0" borderId="0" xfId="0" applyFont="1" applyAlignment="1">
      <alignment horizontal="right" wrapText="1"/>
    </xf>
    <xf numFmtId="0" fontId="4" fillId="2" borderId="0" xfId="0" applyFont="1" applyFill="1" applyAlignment="1">
      <alignment horizontal="right"/>
    </xf>
    <xf numFmtId="0" fontId="25" fillId="2" borderId="0" xfId="0" applyFont="1" applyFill="1" applyAlignment="1">
      <alignment horizontal="right" wrapText="1"/>
    </xf>
    <xf numFmtId="0" fontId="5" fillId="2" borderId="0" xfId="0" applyFont="1" applyFill="1" applyAlignment="1">
      <alignment horizontal="left" wrapText="1"/>
    </xf>
    <xf numFmtId="0" fontId="4" fillId="2" borderId="0" xfId="0" applyFont="1" applyFill="1" applyAlignment="1">
      <alignment horizontal="left"/>
    </xf>
    <xf numFmtId="0" fontId="5" fillId="2" borderId="0" xfId="0" applyFont="1" applyFill="1" applyAlignment="1">
      <alignment horizontal="left"/>
    </xf>
    <xf numFmtId="165" fontId="5" fillId="2" borderId="3" xfId="0" applyNumberFormat="1" applyFont="1" applyFill="1" applyBorder="1" applyAlignment="1">
      <alignment horizontal="right" vertical="top" wrapText="1"/>
    </xf>
    <xf numFmtId="165" fontId="4" fillId="2" borderId="3" xfId="0" applyNumberFormat="1" applyFont="1" applyFill="1" applyBorder="1" applyAlignment="1">
      <alignment horizontal="right" vertical="top" wrapText="1"/>
    </xf>
    <xf numFmtId="0" fontId="5" fillId="2" borderId="3" xfId="0" applyFont="1" applyFill="1" applyBorder="1" applyAlignment="1">
      <alignment horizontal="right" vertical="top" wrapText="1"/>
    </xf>
    <xf numFmtId="0" fontId="4" fillId="2" borderId="3" xfId="0" applyFont="1" applyFill="1" applyBorder="1" applyAlignment="1">
      <alignment horizontal="justify" wrapText="1"/>
    </xf>
    <xf numFmtId="0" fontId="35" fillId="2" borderId="0" xfId="0" applyFont="1" applyFill="1" applyAlignment="1">
      <alignment horizontal="right" vertical="top"/>
    </xf>
    <xf numFmtId="165" fontId="5" fillId="2" borderId="3" xfId="0" applyNumberFormat="1" applyFont="1" applyFill="1" applyBorder="1" applyAlignment="1">
      <alignment horizontal="right" wrapText="1"/>
    </xf>
    <xf numFmtId="0" fontId="4" fillId="2" borderId="3" xfId="0" applyFont="1" applyFill="1" applyBorder="1" applyAlignment="1">
      <alignment horizontal="right" wrapText="1"/>
    </xf>
    <xf numFmtId="0" fontId="4" fillId="2" borderId="3" xfId="0" applyFont="1" applyFill="1" applyBorder="1"/>
    <xf numFmtId="0" fontId="4" fillId="0" borderId="0" xfId="0" applyFont="1" applyBorder="1" applyAlignment="1">
      <alignment horizontal="right"/>
    </xf>
    <xf numFmtId="165" fontId="4" fillId="0" borderId="4" xfId="0" applyNumberFormat="1" applyFont="1" applyBorder="1" applyAlignment="1">
      <alignment horizontal="right"/>
    </xf>
    <xf numFmtId="165" fontId="4" fillId="0" borderId="6" xfId="0" applyNumberFormat="1" applyFont="1" applyBorder="1" applyAlignment="1">
      <alignment horizontal="right"/>
    </xf>
    <xf numFmtId="165" fontId="4" fillId="0" borderId="5" xfId="0" applyNumberFormat="1" applyFont="1" applyBorder="1" applyAlignment="1">
      <alignment horizontal="right"/>
    </xf>
    <xf numFmtId="165" fontId="4" fillId="0" borderId="0" xfId="0" applyNumberFormat="1" applyFont="1" applyBorder="1" applyAlignment="1">
      <alignment horizontal="right"/>
    </xf>
    <xf numFmtId="0" fontId="5" fillId="0" borderId="3" xfId="0" applyFont="1" applyBorder="1" applyAlignment="1">
      <alignment horizontal="right"/>
    </xf>
    <xf numFmtId="0" fontId="0" fillId="0" borderId="3" xfId="0" applyBorder="1" applyAlignment="1"/>
    <xf numFmtId="165" fontId="4" fillId="0" borderId="3" xfId="0" applyNumberFormat="1" applyFont="1" applyBorder="1" applyAlignment="1">
      <alignment horizontal="right"/>
    </xf>
    <xf numFmtId="165" fontId="0" fillId="0" borderId="3" xfId="0" applyNumberFormat="1" applyBorder="1" applyAlignment="1"/>
    <xf numFmtId="165" fontId="5" fillId="0" borderId="3" xfId="0" applyNumberFormat="1" applyFont="1" applyBorder="1" applyAlignment="1">
      <alignment horizontal="right"/>
    </xf>
    <xf numFmtId="169" fontId="4" fillId="2" borderId="0" xfId="3" applyNumberFormat="1" applyFont="1" applyFill="1" applyBorder="1" applyAlignment="1">
      <alignment horizontal="right" wrapText="1"/>
    </xf>
    <xf numFmtId="169" fontId="5" fillId="2" borderId="3" xfId="3" applyNumberFormat="1" applyFont="1" applyFill="1" applyBorder="1" applyAlignment="1">
      <alignment horizontal="right" wrapText="1"/>
    </xf>
    <xf numFmtId="169" fontId="4" fillId="2" borderId="3" xfId="3" applyNumberFormat="1" applyFont="1" applyFill="1" applyBorder="1" applyAlignment="1">
      <alignment horizontal="right" wrapText="1"/>
    </xf>
    <xf numFmtId="0" fontId="4" fillId="0" borderId="0" xfId="0" applyFont="1" applyBorder="1" applyAlignment="1">
      <alignment horizontal="right" wrapText="1"/>
    </xf>
    <xf numFmtId="0" fontId="4" fillId="0" borderId="0" xfId="0" applyFont="1" applyBorder="1" applyAlignment="1">
      <alignment horizontal="left" wrapText="1"/>
    </xf>
    <xf numFmtId="165" fontId="4" fillId="0" borderId="0" xfId="0" applyNumberFormat="1" applyFont="1" applyBorder="1" applyAlignment="1">
      <alignment horizontal="right" wrapText="1"/>
    </xf>
    <xf numFmtId="165" fontId="5" fillId="0" borderId="0" xfId="0" applyNumberFormat="1" applyFont="1" applyBorder="1" applyAlignment="1">
      <alignment horizontal="right" wrapText="1"/>
    </xf>
    <xf numFmtId="165" fontId="5" fillId="0" borderId="4" xfId="0" applyNumberFormat="1" applyFont="1" applyBorder="1" applyAlignment="1">
      <alignment horizontal="right" wrapText="1"/>
    </xf>
    <xf numFmtId="165" fontId="5" fillId="0" borderId="6" xfId="0" applyNumberFormat="1" applyFont="1" applyBorder="1" applyAlignment="1">
      <alignment horizontal="right" wrapText="1"/>
    </xf>
    <xf numFmtId="165" fontId="5" fillId="0" borderId="5" xfId="0" applyNumberFormat="1" applyFont="1" applyBorder="1" applyAlignment="1">
      <alignment horizontal="right" wrapText="1"/>
    </xf>
    <xf numFmtId="165" fontId="4" fillId="0" borderId="4" xfId="0" applyNumberFormat="1" applyFont="1" applyBorder="1" applyAlignment="1">
      <alignment horizontal="right" wrapText="1"/>
    </xf>
    <xf numFmtId="165" fontId="4" fillId="0" borderId="6" xfId="0" applyNumberFormat="1" applyFont="1" applyBorder="1" applyAlignment="1">
      <alignment horizontal="right" wrapText="1"/>
    </xf>
    <xf numFmtId="165" fontId="4" fillId="0" borderId="5" xfId="0" applyNumberFormat="1" applyFont="1" applyBorder="1" applyAlignment="1">
      <alignment horizontal="right" wrapText="1"/>
    </xf>
    <xf numFmtId="165" fontId="5" fillId="0" borderId="3" xfId="0" applyNumberFormat="1" applyFont="1" applyBorder="1" applyAlignment="1">
      <alignment horizontal="right" wrapText="1"/>
    </xf>
    <xf numFmtId="0" fontId="5" fillId="0" borderId="3" xfId="0" applyFont="1" applyBorder="1" applyAlignment="1">
      <alignment horizontal="right" wrapText="1"/>
    </xf>
    <xf numFmtId="0" fontId="4" fillId="0" borderId="3" xfId="0" applyFont="1" applyBorder="1" applyAlignment="1">
      <alignment horizontal="right" wrapText="1"/>
    </xf>
    <xf numFmtId="165" fontId="4" fillId="0" borderId="3" xfId="0" applyNumberFormat="1" applyFont="1" applyBorder="1" applyAlignment="1">
      <alignment horizontal="right" wrapText="1"/>
    </xf>
    <xf numFmtId="43" fontId="5" fillId="2" borderId="0" xfId="3" applyFont="1" applyFill="1" applyBorder="1" applyAlignment="1">
      <alignment horizontal="right" wrapText="1"/>
    </xf>
    <xf numFmtId="173" fontId="5" fillId="2" borderId="0" xfId="0" applyNumberFormat="1" applyFont="1" applyFill="1" applyBorder="1" applyAlignment="1">
      <alignment horizontal="right"/>
    </xf>
    <xf numFmtId="170" fontId="5"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165" fontId="5" fillId="2" borderId="3" xfId="0" applyNumberFormat="1" applyFont="1" applyFill="1" applyBorder="1" applyAlignment="1">
      <alignment horizontal="right"/>
    </xf>
    <xf numFmtId="165" fontId="5" fillId="2" borderId="3" xfId="0" applyNumberFormat="1" applyFont="1" applyFill="1" applyBorder="1" applyAlignment="1">
      <alignment horizontal="right" vertical="top"/>
    </xf>
    <xf numFmtId="0" fontId="4" fillId="2" borderId="3" xfId="0" applyFont="1" applyFill="1" applyBorder="1" applyAlignment="1">
      <alignment horizontal="right"/>
    </xf>
    <xf numFmtId="0" fontId="5" fillId="2" borderId="3" xfId="0" applyFont="1" applyFill="1" applyBorder="1" applyAlignment="1">
      <alignment horizontal="right"/>
    </xf>
    <xf numFmtId="173" fontId="5" fillId="2" borderId="3" xfId="0" applyNumberFormat="1" applyFont="1" applyFill="1" applyBorder="1" applyAlignment="1">
      <alignment horizontal="right"/>
    </xf>
    <xf numFmtId="165" fontId="4" fillId="2" borderId="3" xfId="0" applyNumberFormat="1" applyFont="1" applyFill="1" applyBorder="1" applyAlignment="1">
      <alignment horizontal="right"/>
    </xf>
    <xf numFmtId="165" fontId="4" fillId="2" borderId="3" xfId="0" applyNumberFormat="1" applyFont="1" applyFill="1" applyBorder="1" applyAlignment="1">
      <alignment horizontal="right" vertical="top"/>
    </xf>
    <xf numFmtId="165" fontId="5" fillId="2" borderId="0" xfId="0" applyNumberFormat="1" applyFont="1" applyFill="1" applyBorder="1" applyAlignment="1">
      <alignment horizontal="right" vertical="top"/>
    </xf>
    <xf numFmtId="166" fontId="5" fillId="2" borderId="3" xfId="0" applyNumberFormat="1" applyFont="1" applyFill="1" applyBorder="1" applyAlignment="1">
      <alignment horizontal="right" wrapText="1"/>
    </xf>
    <xf numFmtId="166" fontId="4" fillId="2" borderId="3" xfId="0" applyNumberFormat="1" applyFont="1" applyFill="1" applyBorder="1" applyAlignment="1">
      <alignment horizontal="right" wrapText="1"/>
    </xf>
    <xf numFmtId="169" fontId="5" fillId="2" borderId="0" xfId="3" applyNumberFormat="1" applyFont="1" applyFill="1" applyBorder="1" applyAlignment="1">
      <alignment horizontal="right" wrapText="1"/>
    </xf>
    <xf numFmtId="9" fontId="5" fillId="2" borderId="3" xfId="2" applyFont="1" applyFill="1" applyBorder="1" applyAlignment="1">
      <alignment horizontal="right" wrapText="1"/>
    </xf>
    <xf numFmtId="0" fontId="25" fillId="2" borderId="3" xfId="0" applyFont="1" applyFill="1" applyBorder="1" applyAlignment="1">
      <alignment horizontal="right" wrapText="1"/>
    </xf>
    <xf numFmtId="43" fontId="4" fillId="2" borderId="3" xfId="3" applyFont="1" applyFill="1" applyBorder="1" applyAlignment="1">
      <alignment horizontal="right" wrapText="1"/>
    </xf>
    <xf numFmtId="0" fontId="3" fillId="2" borderId="0" xfId="0" applyFont="1" applyFill="1" applyAlignment="1">
      <alignment horizontal="right"/>
    </xf>
    <xf numFmtId="0" fontId="3" fillId="2" borderId="3" xfId="0" applyFont="1" applyFill="1" applyBorder="1" applyAlignment="1">
      <alignment horizontal="right"/>
    </xf>
    <xf numFmtId="0" fontId="4" fillId="2" borderId="3" xfId="0" applyFont="1" applyFill="1" applyBorder="1" applyAlignment="1">
      <alignment horizontal="left"/>
    </xf>
    <xf numFmtId="43" fontId="5" fillId="2" borderId="3" xfId="3" applyFont="1" applyFill="1" applyBorder="1" applyAlignment="1">
      <alignment horizontal="right" wrapText="1"/>
    </xf>
    <xf numFmtId="0" fontId="35" fillId="2" borderId="0" xfId="0" applyFont="1" applyFill="1" applyAlignment="1">
      <alignment horizontal="right"/>
    </xf>
    <xf numFmtId="0" fontId="20" fillId="2" borderId="0" xfId="0" applyFont="1" applyFill="1" applyAlignment="1">
      <alignment horizontal="right" wrapText="1"/>
    </xf>
    <xf numFmtId="169" fontId="5" fillId="2" borderId="1" xfId="3" applyNumberFormat="1" applyFont="1" applyFill="1" applyBorder="1" applyAlignment="1">
      <alignment horizontal="right" wrapText="1"/>
    </xf>
    <xf numFmtId="169" fontId="4" fillId="2" borderId="1" xfId="3" applyNumberFormat="1" applyFont="1" applyFill="1" applyBorder="1" applyAlignment="1">
      <alignment horizontal="right" wrapText="1"/>
    </xf>
    <xf numFmtId="170" fontId="5" fillId="2" borderId="0" xfId="0" applyNumberFormat="1" applyFont="1" applyFill="1" applyBorder="1" applyAlignment="1">
      <alignment horizontal="right" wrapText="1"/>
    </xf>
    <xf numFmtId="170" fontId="5" fillId="2" borderId="1" xfId="0" applyNumberFormat="1" applyFont="1" applyFill="1" applyBorder="1" applyAlignment="1">
      <alignment horizontal="right" wrapText="1"/>
    </xf>
    <xf numFmtId="0" fontId="4" fillId="2" borderId="1" xfId="0" applyFont="1" applyFill="1" applyBorder="1" applyAlignment="1">
      <alignment horizontal="right" wrapText="1"/>
    </xf>
    <xf numFmtId="0" fontId="4" fillId="0" borderId="0" xfId="0" applyFont="1"/>
    <xf numFmtId="0" fontId="27" fillId="0" borderId="0" xfId="0" applyFont="1"/>
    <xf numFmtId="165" fontId="4" fillId="0" borderId="0" xfId="0" applyNumberFormat="1" applyFont="1"/>
    <xf numFmtId="166" fontId="4" fillId="0" borderId="0" xfId="0" applyNumberFormat="1" applyFont="1" applyBorder="1"/>
    <xf numFmtId="165" fontId="5" fillId="0" borderId="4" xfId="0" applyNumberFormat="1" applyFont="1" applyBorder="1"/>
    <xf numFmtId="165" fontId="4" fillId="0" borderId="4" xfId="0" applyNumberFormat="1" applyFont="1" applyBorder="1"/>
    <xf numFmtId="166" fontId="5" fillId="0" borderId="0" xfId="0" applyNumberFormat="1" applyFont="1" applyBorder="1"/>
    <xf numFmtId="165" fontId="5" fillId="0" borderId="5" xfId="0" applyNumberFormat="1" applyFont="1" applyBorder="1"/>
    <xf numFmtId="165" fontId="4" fillId="0" borderId="5" xfId="0" applyNumberFormat="1" applyFont="1" applyBorder="1"/>
    <xf numFmtId="0" fontId="5" fillId="0" borderId="0" xfId="0" applyFont="1" applyFill="1"/>
    <xf numFmtId="166" fontId="4" fillId="0" borderId="0" xfId="0" applyNumberFormat="1" applyFont="1" applyFill="1" applyBorder="1"/>
    <xf numFmtId="43" fontId="4" fillId="0" borderId="0" xfId="3" applyFont="1" applyFill="1" applyBorder="1"/>
    <xf numFmtId="166" fontId="5" fillId="2" borderId="4" xfId="0" applyNumberFormat="1" applyFont="1" applyFill="1" applyBorder="1" applyAlignment="1">
      <alignment horizontal="right" wrapText="1"/>
    </xf>
    <xf numFmtId="166" fontId="5" fillId="2" borderId="6" xfId="0" applyNumberFormat="1" applyFont="1" applyFill="1" applyBorder="1" applyAlignment="1">
      <alignment horizontal="right" wrapText="1"/>
    </xf>
    <xf numFmtId="166" fontId="4" fillId="2" borderId="4" xfId="0" applyNumberFormat="1" applyFont="1" applyFill="1" applyBorder="1" applyAlignment="1">
      <alignment horizontal="right" wrapText="1"/>
    </xf>
    <xf numFmtId="166" fontId="4" fillId="2" borderId="6" xfId="0" applyNumberFormat="1" applyFont="1" applyFill="1" applyBorder="1" applyAlignment="1">
      <alignment horizontal="right" wrapText="1"/>
    </xf>
    <xf numFmtId="166" fontId="4" fillId="2" borderId="5" xfId="0" applyNumberFormat="1" applyFont="1" applyFill="1" applyBorder="1" applyAlignment="1">
      <alignment horizontal="right" wrapText="1"/>
    </xf>
    <xf numFmtId="166" fontId="5" fillId="2" borderId="2" xfId="0" applyNumberFormat="1" applyFont="1" applyFill="1" applyBorder="1" applyAlignment="1">
      <alignment horizontal="right" wrapText="1"/>
    </xf>
    <xf numFmtId="166" fontId="4" fillId="2" borderId="2" xfId="0" applyNumberFormat="1" applyFont="1" applyFill="1" applyBorder="1" applyAlignment="1">
      <alignment horizontal="right" wrapText="1"/>
    </xf>
    <xf numFmtId="0" fontId="28" fillId="2" borderId="0" xfId="0" applyFont="1" applyFill="1"/>
    <xf numFmtId="165" fontId="28" fillId="2" borderId="0" xfId="0" applyNumberFormat="1" applyFont="1" applyFill="1"/>
    <xf numFmtId="166" fontId="28" fillId="2" borderId="0" xfId="0" applyNumberFormat="1" applyFont="1" applyFill="1"/>
    <xf numFmtId="0" fontId="5" fillId="2" borderId="4" xfId="0" applyFont="1" applyFill="1" applyBorder="1" applyAlignment="1">
      <alignment horizontal="right" wrapText="1"/>
    </xf>
    <xf numFmtId="0" fontId="5" fillId="2" borderId="6" xfId="0" applyFont="1" applyFill="1" applyBorder="1" applyAlignment="1">
      <alignment horizontal="right" wrapText="1"/>
    </xf>
    <xf numFmtId="0" fontId="5"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5" xfId="0" applyFont="1" applyFill="1" applyBorder="1" applyAlignment="1">
      <alignment horizontal="right" wrapText="1"/>
    </xf>
    <xf numFmtId="0" fontId="5" fillId="2" borderId="1" xfId="0" applyFont="1" applyFill="1" applyBorder="1" applyAlignment="1">
      <alignment horizontal="right" wrapText="1"/>
    </xf>
    <xf numFmtId="166" fontId="5" fillId="2" borderId="1" xfId="0" applyNumberFormat="1" applyFont="1" applyFill="1" applyBorder="1" applyAlignment="1">
      <alignment horizontal="right" wrapText="1"/>
    </xf>
    <xf numFmtId="166" fontId="4" fillId="2" borderId="1" xfId="0" applyNumberFormat="1" applyFont="1" applyFill="1" applyBorder="1" applyAlignment="1">
      <alignment horizontal="right" wrapText="1"/>
    </xf>
    <xf numFmtId="43" fontId="4" fillId="2" borderId="2" xfId="3" applyFont="1" applyFill="1" applyBorder="1" applyAlignment="1">
      <alignment horizontal="right" wrapText="1"/>
    </xf>
    <xf numFmtId="43" fontId="5" fillId="2" borderId="2" xfId="3" applyFont="1" applyFill="1" applyBorder="1" applyAlignment="1">
      <alignment horizontal="right" wrapText="1"/>
    </xf>
    <xf numFmtId="0" fontId="20" fillId="2" borderId="0" xfId="0" applyFont="1" applyFill="1" applyAlignment="1">
      <alignment horizontal="right" vertical="top" wrapText="1"/>
    </xf>
    <xf numFmtId="0" fontId="20" fillId="2" borderId="0" xfId="0" applyFont="1" applyFill="1" applyAlignment="1">
      <alignment horizontal="right" vertical="top"/>
    </xf>
    <xf numFmtId="169" fontId="5" fillId="2" borderId="2" xfId="3" applyNumberFormat="1" applyFont="1" applyFill="1" applyBorder="1" applyAlignment="1">
      <alignment horizontal="right" wrapText="1"/>
    </xf>
    <xf numFmtId="169" fontId="4" fillId="2" borderId="2" xfId="3" applyNumberFormat="1" applyFont="1" applyFill="1" applyBorder="1" applyAlignment="1">
      <alignment horizontal="right" wrapText="1"/>
    </xf>
    <xf numFmtId="0" fontId="32" fillId="2" borderId="0" xfId="0" applyFont="1" applyFill="1" applyAlignment="1">
      <alignment horizontal="right" vertical="top" wrapText="1"/>
    </xf>
    <xf numFmtId="169" fontId="4" fillId="0" borderId="0" xfId="3" applyNumberFormat="1" applyFont="1" applyAlignment="1">
      <alignment horizontal="right"/>
    </xf>
    <xf numFmtId="165" fontId="24" fillId="2" borderId="2" xfId="0" applyNumberFormat="1" applyFont="1" applyFill="1" applyBorder="1" applyAlignment="1">
      <alignment horizontal="right"/>
    </xf>
    <xf numFmtId="165" fontId="24" fillId="0" borderId="2" xfId="0" applyNumberFormat="1" applyFont="1" applyFill="1" applyBorder="1" applyAlignment="1">
      <alignment horizontal="right"/>
    </xf>
    <xf numFmtId="0" fontId="4" fillId="2" borderId="0" xfId="0" applyFont="1" applyFill="1" applyAlignment="1">
      <alignment horizontal="left" wrapText="1"/>
    </xf>
    <xf numFmtId="0" fontId="4" fillId="2" borderId="0" xfId="0" applyFont="1" applyFill="1" applyAlignment="1">
      <alignment horizontal="right" wrapText="1"/>
    </xf>
    <xf numFmtId="0" fontId="4" fillId="2" borderId="0" xfId="0" applyFont="1" applyFill="1" applyAlignment="1">
      <alignment horizontal="right"/>
    </xf>
    <xf numFmtId="0" fontId="5" fillId="2" borderId="0" xfId="0" applyFont="1" applyFill="1" applyAlignment="1">
      <alignment horizontal="right"/>
    </xf>
    <xf numFmtId="0" fontId="25" fillId="2" borderId="0" xfId="0" applyFont="1" applyFill="1" applyAlignment="1">
      <alignment horizontal="right" wrapText="1"/>
    </xf>
    <xf numFmtId="0" fontId="21" fillId="2" borderId="0" xfId="0" applyFont="1" applyFill="1" applyAlignment="1">
      <alignment horizontal="left" vertical="top" wrapText="1"/>
    </xf>
    <xf numFmtId="0" fontId="5" fillId="2" borderId="0" xfId="0" applyFont="1" applyFill="1" applyAlignment="1">
      <alignment horizontal="left"/>
    </xf>
    <xf numFmtId="0" fontId="5" fillId="2" borderId="0" xfId="0" applyFont="1" applyFill="1" applyBorder="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4" fillId="2" borderId="0" xfId="0" applyFont="1" applyFill="1" applyAlignment="1">
      <alignment horizontal="right" wrapText="1"/>
    </xf>
    <xf numFmtId="0" fontId="4" fillId="0" borderId="0" xfId="0" applyFont="1" applyAlignment="1">
      <alignment horizontal="right" wrapText="1"/>
    </xf>
    <xf numFmtId="0" fontId="25" fillId="2" borderId="0" xfId="0" applyFont="1" applyFill="1" applyAlignment="1">
      <alignment horizontal="right" wrapText="1"/>
    </xf>
    <xf numFmtId="0" fontId="4" fillId="2" borderId="0" xfId="0" applyFont="1" applyFill="1" applyAlignment="1">
      <alignment horizontal="left"/>
    </xf>
    <xf numFmtId="170" fontId="4" fillId="2" borderId="0" xfId="0" applyNumberFormat="1" applyFont="1" applyFill="1" applyBorder="1"/>
    <xf numFmtId="178" fontId="25" fillId="2" borderId="0" xfId="0" applyNumberFormat="1" applyFont="1" applyFill="1" applyAlignment="1">
      <alignment horizontal="right" wrapText="1"/>
    </xf>
    <xf numFmtId="0" fontId="5" fillId="0" borderId="0" xfId="0" applyFont="1" applyFill="1" applyAlignment="1">
      <alignment horizontal="right" vertical="top" wrapText="1"/>
    </xf>
    <xf numFmtId="0" fontId="5" fillId="2" borderId="0" xfId="0" applyFont="1" applyFill="1" applyAlignment="1">
      <alignment horizontal="left"/>
    </xf>
    <xf numFmtId="0" fontId="4" fillId="2" borderId="0" xfId="0" applyFont="1" applyFill="1" applyBorder="1" applyAlignment="1">
      <alignment horizontal="left" wrapText="1"/>
    </xf>
    <xf numFmtId="0" fontId="5" fillId="2" borderId="0" xfId="0" applyFont="1" applyFill="1" applyAlignment="1">
      <alignment horizontal="right" wrapText="1"/>
    </xf>
    <xf numFmtId="0" fontId="4" fillId="2" borderId="0" xfId="0" applyFont="1" applyFill="1" applyAlignment="1">
      <alignment horizontal="right" wrapText="1"/>
    </xf>
    <xf numFmtId="0" fontId="4" fillId="2" borderId="0" xfId="0" applyFont="1" applyFill="1" applyAlignment="1">
      <alignment horizontal="left" wrapText="1"/>
    </xf>
    <xf numFmtId="0" fontId="4" fillId="0" borderId="0" xfId="0" applyFont="1" applyAlignment="1">
      <alignment horizontal="left" wrapText="1"/>
    </xf>
    <xf numFmtId="0" fontId="4" fillId="2" borderId="0" xfId="0" applyFont="1" applyFill="1" applyAlignment="1">
      <alignment horizontal="right"/>
    </xf>
    <xf numFmtId="0" fontId="5" fillId="2" borderId="0" xfId="0" applyFont="1" applyFill="1" applyAlignment="1">
      <alignment horizontal="right"/>
    </xf>
    <xf numFmtId="0" fontId="25" fillId="2" borderId="0" xfId="0" applyFont="1" applyFill="1" applyAlignment="1">
      <alignment horizontal="right" wrapText="1"/>
    </xf>
    <xf numFmtId="0" fontId="5" fillId="2" borderId="0" xfId="0" applyFont="1" applyFill="1" applyAlignment="1">
      <alignment horizontal="left" wrapText="1"/>
    </xf>
    <xf numFmtId="0" fontId="4" fillId="2" borderId="0" xfId="0" applyFont="1" applyFill="1" applyAlignment="1">
      <alignment horizontal="left"/>
    </xf>
    <xf numFmtId="0" fontId="5" fillId="2" borderId="0" xfId="0" applyFont="1" applyFill="1" applyBorder="1" applyAlignment="1">
      <alignment wrapText="1"/>
    </xf>
    <xf numFmtId="0" fontId="4" fillId="2" borderId="0" xfId="0" applyFont="1" applyFill="1" applyBorder="1" applyAlignment="1">
      <alignment horizontal="right" wrapText="1"/>
    </xf>
    <xf numFmtId="169" fontId="25" fillId="2" borderId="0" xfId="3" applyNumberFormat="1" applyFont="1" applyFill="1" applyAlignment="1">
      <alignment horizontal="right" wrapText="1"/>
    </xf>
    <xf numFmtId="165" fontId="25" fillId="2" borderId="0" xfId="0" applyNumberFormat="1" applyFont="1" applyFill="1" applyBorder="1" applyAlignment="1">
      <alignment horizontal="right" wrapText="1"/>
    </xf>
    <xf numFmtId="166" fontId="25" fillId="2" borderId="0" xfId="0" applyNumberFormat="1" applyFont="1" applyFill="1" applyAlignment="1">
      <alignment horizontal="right" wrapText="1"/>
    </xf>
    <xf numFmtId="10" fontId="5" fillId="2" borderId="0" xfId="0" applyNumberFormat="1" applyFont="1" applyFill="1" applyBorder="1" applyAlignment="1">
      <alignment horizontal="right" wrapText="1"/>
    </xf>
    <xf numFmtId="0" fontId="4" fillId="2" borderId="0" xfId="0" applyFont="1" applyFill="1" applyBorder="1" applyAlignment="1">
      <alignment horizontal="justify"/>
    </xf>
    <xf numFmtId="170" fontId="0" fillId="2" borderId="0" xfId="0" applyNumberFormat="1" applyFont="1" applyFill="1" applyBorder="1"/>
    <xf numFmtId="0" fontId="5" fillId="0" borderId="0" xfId="0" applyFont="1" applyAlignment="1">
      <alignment wrapText="1"/>
    </xf>
    <xf numFmtId="0" fontId="21" fillId="2" borderId="0" xfId="0" applyFont="1" applyFill="1" applyAlignment="1">
      <alignment horizontal="left" vertical="top" wrapText="1"/>
    </xf>
    <xf numFmtId="0" fontId="4" fillId="2" borderId="0" xfId="0" applyFont="1" applyFill="1" applyBorder="1" applyAlignment="1">
      <alignment horizontal="right" wrapText="1"/>
    </xf>
    <xf numFmtId="0" fontId="4" fillId="2" borderId="0" xfId="0" applyFont="1" applyFill="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21" fillId="2" borderId="0" xfId="0" applyFont="1" applyFill="1" applyAlignment="1">
      <alignment horizontal="left" vertical="top"/>
    </xf>
    <xf numFmtId="0" fontId="5" fillId="2" borderId="0" xfId="0" applyFont="1" applyFill="1" applyAlignment="1">
      <alignment horizontal="right"/>
    </xf>
    <xf numFmtId="0" fontId="4" fillId="2" borderId="0" xfId="0" applyFont="1" applyFill="1" applyAlignment="1">
      <alignment horizontal="right"/>
    </xf>
    <xf numFmtId="0" fontId="25" fillId="2" borderId="0" xfId="0" applyFont="1" applyFill="1" applyAlignment="1">
      <alignment horizontal="right" wrapText="1"/>
    </xf>
    <xf numFmtId="0" fontId="5" fillId="2" borderId="0" xfId="0" applyFont="1" applyFill="1" applyAlignment="1">
      <alignment horizontal="left" wrapText="1"/>
    </xf>
    <xf numFmtId="0" fontId="4" fillId="2" borderId="0" xfId="0" applyFont="1" applyFill="1" applyAlignment="1">
      <alignment horizontal="left"/>
    </xf>
    <xf numFmtId="0" fontId="5" fillId="2" borderId="0" xfId="0" applyFont="1" applyFill="1" applyAlignment="1">
      <alignment horizontal="left"/>
    </xf>
    <xf numFmtId="164" fontId="5" fillId="2" borderId="0" xfId="2" applyNumberFormat="1" applyFont="1" applyFill="1" applyAlignment="1">
      <alignment horizontal="right" vertical="top" wrapText="1"/>
    </xf>
    <xf numFmtId="164" fontId="4" fillId="2" borderId="0" xfId="2" applyNumberFormat="1" applyFont="1" applyFill="1" applyAlignment="1">
      <alignment horizontal="right" vertical="top" wrapText="1"/>
    </xf>
    <xf numFmtId="169" fontId="5" fillId="0" borderId="0" xfId="3" applyNumberFormat="1" applyFont="1" applyAlignment="1">
      <alignment horizontal="right"/>
    </xf>
    <xf numFmtId="172" fontId="5" fillId="0" borderId="3" xfId="0" applyNumberFormat="1" applyFont="1" applyBorder="1" applyAlignment="1">
      <alignment horizontal="right"/>
    </xf>
    <xf numFmtId="169" fontId="5" fillId="0" borderId="0" xfId="3" applyNumberFormat="1" applyFont="1" applyBorder="1" applyAlignment="1">
      <alignment horizontal="right"/>
    </xf>
    <xf numFmtId="169" fontId="5" fillId="0" borderId="3" xfId="3" applyNumberFormat="1" applyFont="1" applyBorder="1" applyAlignment="1">
      <alignment horizontal="right"/>
    </xf>
    <xf numFmtId="174" fontId="5" fillId="2" borderId="0" xfId="0" applyNumberFormat="1" applyFont="1" applyFill="1" applyAlignment="1">
      <alignment horizontal="right"/>
    </xf>
    <xf numFmtId="164" fontId="5" fillId="2" borderId="0" xfId="2" applyNumberFormat="1" applyFont="1" applyFill="1" applyAlignment="1">
      <alignment horizontal="right"/>
    </xf>
    <xf numFmtId="174" fontId="4" fillId="2" borderId="0" xfId="0" applyNumberFormat="1" applyFont="1" applyFill="1" applyAlignment="1">
      <alignment horizontal="right"/>
    </xf>
    <xf numFmtId="164" fontId="4" fillId="2" borderId="0" xfId="0" applyNumberFormat="1" applyFont="1" applyFill="1" applyAlignment="1">
      <alignment horizontal="right"/>
    </xf>
    <xf numFmtId="164" fontId="5" fillId="2" borderId="0" xfId="0" applyNumberFormat="1" applyFont="1" applyFill="1" applyAlignment="1">
      <alignment horizontal="right"/>
    </xf>
    <xf numFmtId="9" fontId="4" fillId="0" borderId="0" xfId="0" applyNumberFormat="1" applyFont="1" applyFill="1" applyAlignment="1">
      <alignment horizontal="right" wrapText="1"/>
    </xf>
    <xf numFmtId="165" fontId="4" fillId="2" borderId="0" xfId="0" applyNumberFormat="1" applyFont="1" applyFill="1" applyBorder="1" applyAlignment="1">
      <alignment horizontal="right" vertical="top"/>
    </xf>
    <xf numFmtId="9" fontId="0" fillId="2" borderId="0" xfId="2" applyFont="1" applyFill="1"/>
    <xf numFmtId="165" fontId="0" fillId="2" borderId="0" xfId="0" applyNumberFormat="1" applyFill="1" applyBorder="1"/>
    <xf numFmtId="165" fontId="30" fillId="2" borderId="0" xfId="0" applyNumberFormat="1" applyFont="1" applyFill="1" applyBorder="1" applyAlignment="1">
      <alignment horizontal="right" vertical="top"/>
    </xf>
    <xf numFmtId="166" fontId="0" fillId="2" borderId="0" xfId="0" applyNumberFormat="1" applyFill="1" applyBorder="1"/>
    <xf numFmtId="0" fontId="4" fillId="2" borderId="0" xfId="0" applyFont="1" applyFill="1" applyBorder="1" applyAlignment="1">
      <alignment horizontal="right"/>
    </xf>
    <xf numFmtId="166" fontId="5" fillId="2" borderId="0" xfId="0" applyNumberFormat="1" applyFont="1" applyFill="1" applyBorder="1" applyAlignment="1">
      <alignment horizontal="right"/>
    </xf>
    <xf numFmtId="0" fontId="0" fillId="2" borderId="0" xfId="0" applyFont="1" applyFill="1" applyBorder="1"/>
    <xf numFmtId="0" fontId="4" fillId="2" borderId="0" xfId="0" applyFont="1" applyFill="1" applyBorder="1" applyAlignment="1">
      <alignment horizontal="left" vertical="top"/>
    </xf>
    <xf numFmtId="0" fontId="30" fillId="2" borderId="0" xfId="0" applyFont="1" applyFill="1" applyBorder="1" applyAlignment="1">
      <alignment horizontal="right" vertical="top"/>
    </xf>
    <xf numFmtId="10" fontId="4" fillId="2" borderId="0" xfId="2" applyNumberFormat="1" applyFont="1" applyFill="1" applyBorder="1" applyAlignment="1">
      <alignment horizontal="right"/>
    </xf>
    <xf numFmtId="9" fontId="30" fillId="2" borderId="0" xfId="2" applyFont="1" applyFill="1" applyBorder="1" applyAlignment="1">
      <alignment horizontal="right"/>
    </xf>
    <xf numFmtId="173" fontId="4" fillId="2" borderId="0" xfId="0" applyNumberFormat="1" applyFont="1" applyFill="1" applyAlignment="1">
      <alignment horizontal="right"/>
    </xf>
    <xf numFmtId="170" fontId="4" fillId="2" borderId="0" xfId="0" applyNumberFormat="1" applyFont="1" applyFill="1" applyAlignment="1">
      <alignment horizontal="right"/>
    </xf>
    <xf numFmtId="173" fontId="4" fillId="2" borderId="0" xfId="0" applyNumberFormat="1" applyFont="1" applyFill="1" applyBorder="1" applyAlignment="1">
      <alignment horizontal="right"/>
    </xf>
    <xf numFmtId="170" fontId="4" fillId="2" borderId="0" xfId="0" applyNumberFormat="1" applyFont="1" applyFill="1" applyBorder="1" applyAlignment="1">
      <alignment horizontal="right"/>
    </xf>
    <xf numFmtId="173" fontId="4" fillId="2" borderId="3" xfId="0" applyNumberFormat="1" applyFont="1" applyFill="1" applyBorder="1" applyAlignment="1">
      <alignment horizontal="right"/>
    </xf>
    <xf numFmtId="165" fontId="0" fillId="2" borderId="0" xfId="0" applyNumberFormat="1" applyFont="1" applyFill="1" applyBorder="1"/>
    <xf numFmtId="165" fontId="25" fillId="2" borderId="0" xfId="0" applyNumberFormat="1" applyFont="1" applyFill="1" applyBorder="1" applyAlignment="1">
      <alignment horizontal="right"/>
    </xf>
    <xf numFmtId="165" fontId="5" fillId="2" borderId="1" xfId="0" applyNumberFormat="1" applyFont="1" applyFill="1" applyBorder="1" applyAlignment="1">
      <alignment horizontal="right"/>
    </xf>
    <xf numFmtId="165" fontId="4" fillId="2" borderId="1" xfId="0" applyNumberFormat="1" applyFont="1" applyFill="1" applyBorder="1" applyAlignment="1">
      <alignment horizontal="right"/>
    </xf>
    <xf numFmtId="164" fontId="4" fillId="2" borderId="0" xfId="2" applyNumberFormat="1" applyFont="1" applyFill="1" applyAlignment="1">
      <alignment horizontal="right"/>
    </xf>
    <xf numFmtId="165" fontId="27" fillId="2" borderId="0" xfId="0" applyNumberFormat="1" applyFont="1" applyFill="1" applyBorder="1" applyAlignment="1">
      <alignment horizontal="right"/>
    </xf>
    <xf numFmtId="165" fontId="27" fillId="2" borderId="0" xfId="0" applyNumberFormat="1" applyFont="1" applyFill="1" applyAlignment="1">
      <alignment horizontal="right"/>
    </xf>
    <xf numFmtId="10" fontId="4" fillId="2" borderId="0" xfId="0" applyNumberFormat="1" applyFont="1" applyFill="1" applyBorder="1" applyAlignment="1">
      <alignment horizontal="right" wrapText="1"/>
    </xf>
    <xf numFmtId="0" fontId="21" fillId="2" borderId="0" xfId="0" applyFont="1" applyFill="1" applyBorder="1" applyAlignment="1">
      <alignment vertical="top"/>
    </xf>
    <xf numFmtId="0" fontId="5" fillId="2" borderId="0" xfId="0" applyFont="1" applyFill="1" applyBorder="1" applyAlignment="1">
      <alignment horizontal="right" wrapText="1"/>
    </xf>
    <xf numFmtId="0" fontId="21" fillId="2" borderId="0" xfId="0" applyFont="1" applyFill="1" applyBorder="1" applyAlignment="1">
      <alignment horizontal="justify" vertical="top" wrapText="1"/>
    </xf>
    <xf numFmtId="10" fontId="4" fillId="2" borderId="0" xfId="0" applyNumberFormat="1" applyFont="1" applyFill="1" applyBorder="1" applyAlignment="1">
      <alignment horizontal="right"/>
    </xf>
    <xf numFmtId="3" fontId="5" fillId="2" borderId="0" xfId="0" applyNumberFormat="1" applyFont="1" applyFill="1" applyBorder="1" applyAlignment="1">
      <alignment horizontal="right"/>
    </xf>
    <xf numFmtId="0" fontId="25" fillId="2" borderId="0" xfId="0" applyFont="1" applyFill="1" applyAlignment="1">
      <alignment wrapText="1"/>
    </xf>
    <xf numFmtId="0" fontId="12" fillId="4" borderId="0" xfId="0" applyFont="1" applyFill="1"/>
    <xf numFmtId="165" fontId="0" fillId="2" borderId="0" xfId="0" applyNumberFormat="1" applyFont="1" applyFill="1"/>
    <xf numFmtId="9" fontId="4" fillId="2" borderId="0" xfId="2" applyNumberFormat="1" applyFont="1" applyFill="1" applyAlignment="1">
      <alignment horizontal="right" wrapText="1"/>
    </xf>
    <xf numFmtId="9" fontId="4" fillId="2" borderId="3" xfId="2" applyFont="1" applyFill="1" applyBorder="1" applyAlignment="1">
      <alignment horizontal="right" wrapText="1"/>
    </xf>
    <xf numFmtId="165" fontId="27" fillId="2" borderId="0" xfId="0" applyNumberFormat="1" applyFont="1" applyFill="1" applyBorder="1" applyAlignment="1">
      <alignment horizontal="right" wrapText="1"/>
    </xf>
    <xf numFmtId="0" fontId="27" fillId="2" borderId="0" xfId="0" applyFont="1" applyFill="1" applyBorder="1" applyAlignment="1">
      <alignment horizontal="right"/>
    </xf>
    <xf numFmtId="165" fontId="39" fillId="2" borderId="0" xfId="0" applyNumberFormat="1" applyFont="1" applyFill="1"/>
    <xf numFmtId="166" fontId="5" fillId="2" borderId="0" xfId="2" applyNumberFormat="1" applyFont="1" applyFill="1" applyAlignment="1">
      <alignment horizontal="right" wrapText="1"/>
    </xf>
    <xf numFmtId="166" fontId="5" fillId="4" borderId="0" xfId="2" applyNumberFormat="1" applyFont="1" applyFill="1" applyAlignment="1">
      <alignment horizontal="right" wrapText="1"/>
    </xf>
    <xf numFmtId="43" fontId="4" fillId="2" borderId="1" xfId="3" applyFont="1" applyFill="1" applyBorder="1" applyAlignment="1">
      <alignment horizontal="right" wrapText="1"/>
    </xf>
    <xf numFmtId="0" fontId="21" fillId="2" borderId="0" xfId="0" applyFont="1" applyFill="1" applyAlignment="1">
      <alignment horizontal="left" vertical="top" wrapText="1"/>
    </xf>
    <xf numFmtId="0" fontId="4" fillId="2" borderId="0" xfId="0" applyFont="1" applyFill="1" applyBorder="1" applyAlignment="1">
      <alignment horizontal="right" wrapText="1"/>
    </xf>
    <xf numFmtId="0" fontId="4" fillId="2" borderId="0" xfId="0" applyFont="1" applyFill="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4" fillId="0" borderId="0" xfId="0" applyFont="1" applyAlignment="1">
      <alignment horizontal="left" wrapText="1"/>
    </xf>
    <xf numFmtId="0" fontId="5" fillId="2" borderId="0" xfId="0" applyFont="1" applyFill="1" applyAlignment="1">
      <alignment horizontal="right"/>
    </xf>
    <xf numFmtId="0" fontId="4" fillId="2" borderId="0" xfId="0" applyFont="1" applyFill="1" applyAlignment="1">
      <alignment horizontal="right"/>
    </xf>
    <xf numFmtId="0" fontId="21" fillId="2" borderId="0" xfId="0" applyFont="1" applyFill="1" applyAlignment="1">
      <alignment horizontal="left" vertical="top"/>
    </xf>
    <xf numFmtId="0" fontId="4" fillId="2" borderId="0" xfId="0" applyFont="1" applyFill="1" applyAlignment="1">
      <alignment horizontal="center"/>
    </xf>
    <xf numFmtId="0" fontId="4" fillId="2" borderId="0" xfId="0" applyFont="1" applyFill="1" applyBorder="1" applyAlignment="1">
      <alignment horizontal="right"/>
    </xf>
    <xf numFmtId="0" fontId="4" fillId="2" borderId="0" xfId="0" applyFont="1" applyFill="1" applyAlignment="1">
      <alignment horizontal="left"/>
    </xf>
    <xf numFmtId="0" fontId="25" fillId="2" borderId="0" xfId="0" applyFont="1" applyFill="1" applyAlignment="1">
      <alignment horizontal="right" wrapText="1"/>
    </xf>
    <xf numFmtId="0" fontId="5" fillId="2" borderId="0" xfId="0" applyFont="1" applyFill="1" applyAlignment="1">
      <alignment horizontal="left"/>
    </xf>
    <xf numFmtId="0" fontId="0" fillId="0" borderId="0" xfId="0" applyBorder="1"/>
    <xf numFmtId="0" fontId="40" fillId="0" borderId="0" xfId="0" applyFont="1" applyAlignment="1">
      <alignment horizontal="justify" vertical="top" wrapText="1"/>
    </xf>
    <xf numFmtId="0" fontId="35" fillId="0" borderId="0" xfId="0" applyFont="1" applyAlignment="1">
      <alignment horizontal="right" vertical="center"/>
    </xf>
    <xf numFmtId="0" fontId="35" fillId="0" borderId="0" xfId="0" applyFont="1" applyAlignment="1">
      <alignment horizontal="right" vertical="top" wrapText="1"/>
    </xf>
    <xf numFmtId="0" fontId="40" fillId="0" borderId="0" xfId="0" applyFont="1" applyAlignment="1">
      <alignment horizontal="left" vertical="top"/>
    </xf>
    <xf numFmtId="0" fontId="26" fillId="2" borderId="0" xfId="0" applyFont="1" applyFill="1" applyAlignment="1">
      <alignment horizontal="right"/>
    </xf>
    <xf numFmtId="0" fontId="0" fillId="2" borderId="0" xfId="0" applyFont="1" applyFill="1" applyAlignment="1">
      <alignment horizontal="right"/>
    </xf>
    <xf numFmtId="0" fontId="23" fillId="2" borderId="0" xfId="0" applyNumberFormat="1" applyFont="1" applyFill="1" applyAlignment="1">
      <alignment horizontal="right"/>
    </xf>
    <xf numFmtId="0" fontId="23" fillId="2" borderId="0" xfId="0" applyNumberFormat="1" applyFont="1" applyFill="1" applyBorder="1" applyAlignment="1">
      <alignment horizontal="right"/>
    </xf>
    <xf numFmtId="0" fontId="4" fillId="0" borderId="0" xfId="0" applyNumberFormat="1" applyFont="1"/>
    <xf numFmtId="0" fontId="4" fillId="2" borderId="0" xfId="2" applyNumberFormat="1" applyFont="1" applyFill="1" applyAlignment="1">
      <alignment horizontal="right"/>
    </xf>
    <xf numFmtId="0" fontId="24" fillId="2" borderId="0" xfId="0" applyNumberFormat="1" applyFont="1" applyFill="1" applyAlignment="1">
      <alignment horizontal="right"/>
    </xf>
    <xf numFmtId="0" fontId="24" fillId="2" borderId="0" xfId="0" applyNumberFormat="1" applyFont="1" applyFill="1" applyBorder="1" applyAlignment="1">
      <alignment horizontal="right" vertical="top"/>
    </xf>
    <xf numFmtId="0" fontId="24" fillId="2" borderId="0" xfId="0" applyNumberFormat="1" applyFont="1" applyFill="1" applyBorder="1" applyAlignment="1">
      <alignment horizontal="right"/>
    </xf>
    <xf numFmtId="0" fontId="0" fillId="0" borderId="0" xfId="0" applyNumberFormat="1"/>
    <xf numFmtId="0" fontId="24" fillId="2" borderId="0" xfId="2" applyNumberFormat="1" applyFont="1" applyFill="1" applyAlignment="1">
      <alignment horizontal="right"/>
    </xf>
    <xf numFmtId="0" fontId="24" fillId="0" borderId="0" xfId="0" applyNumberFormat="1" applyFont="1"/>
    <xf numFmtId="165" fontId="5" fillId="2" borderId="1" xfId="0" applyNumberFormat="1" applyFont="1" applyFill="1" applyBorder="1" applyAlignment="1">
      <alignment horizontal="right" vertical="top"/>
    </xf>
    <xf numFmtId="166" fontId="5" fillId="2" borderId="0" xfId="2" applyNumberFormat="1" applyFont="1" applyFill="1" applyBorder="1" applyAlignment="1">
      <alignment horizontal="right" wrapText="1"/>
    </xf>
    <xf numFmtId="169" fontId="4" fillId="2" borderId="1" xfId="3" applyNumberFormat="1" applyFont="1" applyFill="1" applyBorder="1" applyAlignment="1"/>
    <xf numFmtId="169" fontId="5" fillId="2" borderId="0" xfId="3" applyNumberFormat="1" applyFont="1" applyFill="1" applyBorder="1" applyAlignment="1"/>
    <xf numFmtId="169" fontId="4" fillId="2" borderId="0" xfId="3" applyNumberFormat="1" applyFont="1" applyFill="1" applyBorder="1" applyAlignment="1"/>
    <xf numFmtId="169" fontId="5" fillId="0" borderId="1" xfId="0" applyNumberFormat="1" applyFont="1" applyBorder="1"/>
    <xf numFmtId="169" fontId="4" fillId="2" borderId="0" xfId="3" applyNumberFormat="1" applyFont="1" applyFill="1" applyAlignment="1">
      <alignment horizontal="right" vertical="top" wrapText="1"/>
    </xf>
    <xf numFmtId="169" fontId="0" fillId="0" borderId="0" xfId="0" applyNumberFormat="1" applyAlignment="1">
      <alignment wrapText="1"/>
    </xf>
    <xf numFmtId="169" fontId="0" fillId="0" borderId="0" xfId="0" applyNumberFormat="1" applyAlignment="1">
      <alignment horizontal="right" wrapText="1"/>
    </xf>
    <xf numFmtId="169" fontId="0" fillId="0" borderId="0" xfId="0" applyNumberFormat="1"/>
    <xf numFmtId="43" fontId="4" fillId="2" borderId="0" xfId="0" applyNumberFormat="1" applyFont="1" applyFill="1" applyAlignment="1">
      <alignment horizontal="right" vertical="top" wrapText="1"/>
    </xf>
    <xf numFmtId="0" fontId="4" fillId="4" borderId="0" xfId="0" applyFont="1" applyFill="1"/>
    <xf numFmtId="169" fontId="5" fillId="0" borderId="0" xfId="0" applyNumberFormat="1" applyFont="1" applyAlignment="1">
      <alignment horizontal="right" wrapText="1"/>
    </xf>
    <xf numFmtId="169" fontId="4" fillId="0" borderId="0" xfId="0" applyNumberFormat="1" applyFont="1" applyAlignment="1">
      <alignment horizontal="right" wrapText="1"/>
    </xf>
    <xf numFmtId="169" fontId="4" fillId="0" borderId="2" xfId="0" applyNumberFormat="1" applyFont="1" applyBorder="1" applyAlignment="1">
      <alignment horizontal="right" wrapText="1"/>
    </xf>
    <xf numFmtId="169" fontId="4" fillId="2" borderId="0" xfId="0" applyNumberFormat="1" applyFont="1" applyFill="1" applyAlignment="1">
      <alignment horizontal="right" vertical="top" wrapText="1"/>
    </xf>
    <xf numFmtId="0" fontId="31" fillId="2" borderId="0" xfId="0" applyFont="1" applyFill="1" applyAlignment="1">
      <alignment horizontal="left" wrapText="1"/>
    </xf>
    <xf numFmtId="0" fontId="31" fillId="0" borderId="0" xfId="0" applyNumberFormat="1" applyFont="1" applyAlignment="1">
      <alignment horizontal="left" vertical="top" wrapText="1"/>
    </xf>
    <xf numFmtId="0" fontId="31" fillId="2" borderId="0" xfId="0" applyFont="1" applyFill="1" applyAlignment="1">
      <alignment horizontal="left"/>
    </xf>
    <xf numFmtId="0" fontId="5" fillId="2" borderId="0" xfId="3" applyNumberFormat="1" applyFont="1" applyFill="1" applyAlignment="1">
      <alignment horizontal="right"/>
    </xf>
    <xf numFmtId="0" fontId="5" fillId="2" borderId="0" xfId="0" applyFont="1" applyFill="1" applyAlignment="1">
      <alignment horizontal="right" vertical="top"/>
    </xf>
    <xf numFmtId="0" fontId="5" fillId="2" borderId="0" xfId="0" applyNumberFormat="1" applyFont="1" applyFill="1" applyAlignment="1">
      <alignment horizontal="right" vertical="top"/>
    </xf>
    <xf numFmtId="169" fontId="4" fillId="2" borderId="0" xfId="0" applyNumberFormat="1" applyFont="1" applyFill="1" applyBorder="1"/>
    <xf numFmtId="169" fontId="4" fillId="0" borderId="0" xfId="0" applyNumberFormat="1" applyFont="1" applyBorder="1" applyAlignment="1">
      <alignment horizontal="right" wrapText="1"/>
    </xf>
    <xf numFmtId="169" fontId="4" fillId="2" borderId="0" xfId="0" applyNumberFormat="1" applyFont="1" applyFill="1" applyBorder="1" applyAlignment="1">
      <alignment horizontal="right" wrapText="1"/>
    </xf>
    <xf numFmtId="165" fontId="0" fillId="0" borderId="0" xfId="0" applyNumberFormat="1"/>
    <xf numFmtId="165" fontId="5" fillId="2" borderId="0" xfId="3" applyNumberFormat="1" applyFont="1" applyFill="1" applyAlignment="1">
      <alignment horizontal="right" wrapText="1"/>
    </xf>
    <xf numFmtId="165" fontId="4" fillId="2" borderId="0" xfId="3" applyNumberFormat="1" applyFont="1" applyFill="1" applyAlignment="1">
      <alignment horizontal="right" wrapText="1"/>
    </xf>
    <xf numFmtId="166" fontId="4" fillId="2" borderId="0" xfId="0" applyNumberFormat="1" applyFont="1" applyFill="1" applyAlignment="1">
      <alignment horizontal="right" vertical="top" wrapText="1"/>
    </xf>
    <xf numFmtId="166" fontId="4" fillId="2" borderId="0" xfId="3" applyNumberFormat="1" applyFont="1" applyFill="1" applyBorder="1" applyAlignment="1">
      <alignment horizontal="right" wrapText="1"/>
    </xf>
    <xf numFmtId="165" fontId="4" fillId="2" borderId="1" xfId="0" applyNumberFormat="1" applyFont="1" applyFill="1" applyBorder="1" applyAlignment="1">
      <alignment horizontal="right" vertical="top" wrapText="1"/>
    </xf>
    <xf numFmtId="165" fontId="4" fillId="2" borderId="3" xfId="0" applyNumberFormat="1" applyFont="1" applyFill="1" applyBorder="1"/>
    <xf numFmtId="0" fontId="21" fillId="2" borderId="0" xfId="0" applyFont="1" applyFill="1" applyAlignment="1">
      <alignment vertical="top"/>
    </xf>
    <xf numFmtId="165" fontId="5" fillId="2" borderId="1" xfId="3" applyNumberFormat="1" applyFont="1" applyFill="1" applyBorder="1" applyAlignment="1">
      <alignment horizontal="right" wrapText="1"/>
    </xf>
    <xf numFmtId="165" fontId="5" fillId="2" borderId="0" xfId="0" applyNumberFormat="1" applyFont="1" applyFill="1" applyAlignment="1">
      <alignment wrapText="1"/>
    </xf>
    <xf numFmtId="0" fontId="5" fillId="2" borderId="0" xfId="0" applyNumberFormat="1" applyFont="1" applyFill="1" applyAlignment="1">
      <alignment horizontal="right" vertical="top" wrapText="1"/>
    </xf>
    <xf numFmtId="0" fontId="4" fillId="2" borderId="0" xfId="0" applyNumberFormat="1" applyFont="1" applyFill="1" applyAlignment="1">
      <alignment horizontal="right" vertical="top" wrapText="1"/>
    </xf>
    <xf numFmtId="0" fontId="5" fillId="2" borderId="0" xfId="0" applyFont="1" applyFill="1" applyAlignment="1">
      <alignment horizontal="left" indent="2"/>
    </xf>
    <xf numFmtId="171" fontId="5" fillId="2" borderId="0" xfId="3" applyNumberFormat="1" applyFont="1" applyFill="1" applyAlignment="1">
      <alignment horizontal="right" wrapText="1"/>
    </xf>
    <xf numFmtId="171" fontId="4" fillId="2" borderId="0" xfId="3" applyNumberFormat="1" applyFont="1" applyFill="1" applyAlignment="1">
      <alignment horizontal="right" wrapText="1"/>
    </xf>
    <xf numFmtId="16" fontId="5" fillId="2" borderId="0" xfId="0" applyNumberFormat="1" applyFont="1" applyFill="1" applyAlignment="1">
      <alignment horizontal="right" wrapText="1"/>
    </xf>
    <xf numFmtId="0" fontId="5" fillId="2" borderId="0" xfId="0" applyFont="1" applyFill="1" applyAlignment="1">
      <alignment horizontal="left" vertical="top" indent="2"/>
    </xf>
    <xf numFmtId="165" fontId="5" fillId="2" borderId="1" xfId="0" applyNumberFormat="1" applyFont="1" applyFill="1" applyBorder="1" applyAlignment="1">
      <alignment horizontal="right" vertical="top" wrapText="1"/>
    </xf>
    <xf numFmtId="43" fontId="4" fillId="2" borderId="0" xfId="0" applyNumberFormat="1" applyFont="1" applyFill="1" applyBorder="1" applyAlignment="1">
      <alignment horizontal="right" vertical="top" wrapText="1"/>
    </xf>
    <xf numFmtId="43" fontId="5" fillId="2" borderId="0" xfId="0" applyNumberFormat="1" applyFont="1" applyFill="1" applyBorder="1" applyAlignment="1">
      <alignment horizontal="right" vertical="top" wrapText="1"/>
    </xf>
    <xf numFmtId="164" fontId="4" fillId="2" borderId="0" xfId="0" applyNumberFormat="1" applyFont="1" applyFill="1" applyAlignment="1">
      <alignment horizontal="right" wrapText="1"/>
    </xf>
    <xf numFmtId="164" fontId="5" fillId="2" borderId="0" xfId="0" applyNumberFormat="1" applyFont="1" applyFill="1" applyAlignment="1">
      <alignment horizontal="right" wrapText="1"/>
    </xf>
    <xf numFmtId="164" fontId="5" fillId="2" borderId="0" xfId="0" applyNumberFormat="1" applyFont="1" applyFill="1" applyAlignment="1">
      <alignment horizontal="right" vertical="top" wrapText="1"/>
    </xf>
    <xf numFmtId="164" fontId="4" fillId="2" borderId="0" xfId="0" applyNumberFormat="1" applyFont="1" applyFill="1" applyAlignment="1">
      <alignment horizontal="right" vertical="top" wrapText="1"/>
    </xf>
    <xf numFmtId="0" fontId="35" fillId="0" borderId="0" xfId="0" applyFont="1" applyAlignment="1">
      <alignment horizontal="right" vertical="top"/>
    </xf>
    <xf numFmtId="170" fontId="4" fillId="2" borderId="1" xfId="0" applyNumberFormat="1" applyFont="1" applyFill="1" applyBorder="1" applyAlignment="1">
      <alignment horizontal="right" wrapText="1"/>
    </xf>
    <xf numFmtId="0" fontId="5" fillId="0" borderId="0" xfId="0" applyFont="1" applyFill="1" applyBorder="1"/>
    <xf numFmtId="0" fontId="4" fillId="0" borderId="0" xfId="0" applyFont="1" applyFill="1" applyBorder="1"/>
    <xf numFmtId="0" fontId="5" fillId="0" borderId="0" xfId="0" applyFont="1" applyFill="1" applyBorder="1" applyAlignment="1">
      <alignment horizontal="right"/>
    </xf>
    <xf numFmtId="0" fontId="4" fillId="0" borderId="0" xfId="0" applyFont="1" applyFill="1" applyBorder="1" applyAlignment="1">
      <alignment horizontal="right"/>
    </xf>
    <xf numFmtId="0" fontId="27" fillId="0" borderId="0" xfId="0" applyFont="1" applyFill="1" applyBorder="1"/>
    <xf numFmtId="165" fontId="4" fillId="0" borderId="0" xfId="0" applyNumberFormat="1" applyFont="1" applyFill="1" applyBorder="1"/>
    <xf numFmtId="169" fontId="4" fillId="0" borderId="0" xfId="0" applyNumberFormat="1" applyFont="1"/>
    <xf numFmtId="169" fontId="5" fillId="0" borderId="4" xfId="0" applyNumberFormat="1" applyFont="1" applyBorder="1"/>
    <xf numFmtId="169" fontId="5" fillId="0" borderId="0" xfId="0" applyNumberFormat="1" applyFont="1"/>
    <xf numFmtId="169" fontId="5" fillId="0" borderId="6" xfId="0" applyNumberFormat="1" applyFont="1" applyBorder="1"/>
    <xf numFmtId="169" fontId="5" fillId="0" borderId="5" xfId="0" applyNumberFormat="1" applyFont="1" applyBorder="1"/>
    <xf numFmtId="169" fontId="5" fillId="0" borderId="0" xfId="0" applyNumberFormat="1" applyFont="1" applyBorder="1"/>
    <xf numFmtId="0" fontId="5" fillId="0" borderId="0" xfId="0" applyNumberFormat="1" applyFont="1" applyAlignment="1">
      <alignment horizontal="right"/>
    </xf>
    <xf numFmtId="0" fontId="5" fillId="0" borderId="0" xfId="3" applyNumberFormat="1" applyFont="1"/>
    <xf numFmtId="170" fontId="5" fillId="0" borderId="0" xfId="3" applyNumberFormat="1" applyFont="1"/>
    <xf numFmtId="171" fontId="5" fillId="0" borderId="1" xfId="0" applyNumberFormat="1" applyFont="1" applyBorder="1" applyAlignment="1"/>
    <xf numFmtId="0" fontId="27" fillId="2" borderId="0" xfId="0" applyFont="1" applyFill="1"/>
    <xf numFmtId="166" fontId="4" fillId="2" borderId="0" xfId="0" applyNumberFormat="1" applyFont="1" applyFill="1" applyBorder="1"/>
    <xf numFmtId="0" fontId="26" fillId="2" borderId="0" xfId="0" applyFont="1" applyFill="1"/>
    <xf numFmtId="170" fontId="4" fillId="0" borderId="1" xfId="0" applyNumberFormat="1" applyFont="1" applyBorder="1"/>
    <xf numFmtId="170" fontId="5" fillId="0" borderId="1" xfId="0" applyNumberFormat="1" applyFont="1" applyBorder="1"/>
    <xf numFmtId="0" fontId="5" fillId="0" borderId="0" xfId="0" applyFont="1" applyAlignment="1">
      <alignment horizontal="right" vertical="top"/>
    </xf>
    <xf numFmtId="0" fontId="5" fillId="2" borderId="0" xfId="0" applyNumberFormat="1" applyFont="1" applyFill="1"/>
    <xf numFmtId="165" fontId="4" fillId="2" borderId="2" xfId="0" applyNumberFormat="1" applyFont="1" applyFill="1" applyBorder="1"/>
    <xf numFmtId="166" fontId="5" fillId="2" borderId="0" xfId="0" applyNumberFormat="1" applyFont="1" applyFill="1" applyBorder="1"/>
    <xf numFmtId="0" fontId="25" fillId="2" borderId="0" xfId="0" applyFont="1" applyFill="1" applyAlignment="1">
      <alignment horizontal="left"/>
    </xf>
    <xf numFmtId="0" fontId="5" fillId="0" borderId="0" xfId="0" applyFont="1" applyBorder="1"/>
    <xf numFmtId="0" fontId="4" fillId="0" borderId="0" xfId="0" applyFont="1" applyBorder="1"/>
    <xf numFmtId="0" fontId="21" fillId="2" borderId="0" xfId="0" applyFont="1" applyFill="1" applyBorder="1" applyAlignment="1">
      <alignment horizontal="left" vertical="top"/>
    </xf>
    <xf numFmtId="169" fontId="5" fillId="0" borderId="4" xfId="0" applyNumberFormat="1" applyFont="1" applyBorder="1" applyAlignment="1"/>
    <xf numFmtId="169" fontId="5" fillId="0" borderId="0" xfId="0" applyNumberFormat="1" applyFont="1" applyAlignment="1"/>
    <xf numFmtId="169" fontId="5" fillId="0" borderId="6" xfId="0" applyNumberFormat="1" applyFont="1" applyBorder="1" applyAlignment="1"/>
    <xf numFmtId="43" fontId="5" fillId="2" borderId="4" xfId="3" applyFont="1" applyFill="1" applyBorder="1" applyAlignment="1">
      <alignment horizontal="center" wrapText="1"/>
    </xf>
    <xf numFmtId="43" fontId="5" fillId="2" borderId="6" xfId="3" applyFont="1" applyFill="1" applyBorder="1" applyAlignment="1">
      <alignment horizontal="center" wrapText="1"/>
    </xf>
    <xf numFmtId="165" fontId="5" fillId="2" borderId="1" xfId="0" applyNumberFormat="1" applyFont="1" applyFill="1" applyBorder="1" applyAlignment="1">
      <alignment wrapText="1"/>
    </xf>
    <xf numFmtId="43" fontId="5" fillId="2" borderId="6" xfId="3" applyFont="1" applyFill="1" applyBorder="1" applyAlignment="1">
      <alignment horizontal="right" wrapText="1"/>
    </xf>
    <xf numFmtId="43" fontId="5" fillId="2" borderId="5" xfId="3" applyFont="1" applyFill="1" applyBorder="1" applyAlignment="1">
      <alignment horizontal="right" wrapText="1"/>
    </xf>
    <xf numFmtId="170" fontId="5" fillId="2" borderId="6" xfId="0" applyNumberFormat="1" applyFont="1" applyFill="1" applyBorder="1" applyAlignment="1">
      <alignment horizontal="right" wrapText="1"/>
    </xf>
    <xf numFmtId="170" fontId="5" fillId="2" borderId="5" xfId="0" applyNumberFormat="1" applyFont="1" applyFill="1" applyBorder="1" applyAlignment="1">
      <alignment horizontal="right" wrapText="1"/>
    </xf>
    <xf numFmtId="43" fontId="5" fillId="2" borderId="4" xfId="3" applyFont="1" applyFill="1" applyBorder="1" applyAlignment="1">
      <alignment horizontal="right" wrapText="1"/>
    </xf>
    <xf numFmtId="43" fontId="25" fillId="2" borderId="0" xfId="3" applyFont="1" applyFill="1" applyAlignment="1">
      <alignment horizontal="right" wrapText="1"/>
    </xf>
    <xf numFmtId="165" fontId="5" fillId="2" borderId="2" xfId="0" applyNumberFormat="1" applyFont="1" applyFill="1" applyBorder="1"/>
    <xf numFmtId="165" fontId="5" fillId="2" borderId="0" xfId="0" applyNumberFormat="1" applyFont="1" applyFill="1"/>
    <xf numFmtId="0" fontId="0" fillId="2" borderId="0" xfId="0" applyFont="1" applyFill="1" applyAlignment="1"/>
    <xf numFmtId="166" fontId="4" fillId="2" borderId="0" xfId="2" applyNumberFormat="1" applyFont="1" applyFill="1" applyBorder="1" applyAlignment="1">
      <alignment horizontal="right" wrapText="1"/>
    </xf>
    <xf numFmtId="0" fontId="41" fillId="2" borderId="0" xfId="0" applyFont="1" applyFill="1"/>
    <xf numFmtId="0" fontId="41" fillId="2" borderId="0" xfId="0" applyFont="1" applyFill="1" applyAlignment="1">
      <alignment horizontal="center" wrapText="1"/>
    </xf>
    <xf numFmtId="0" fontId="41" fillId="2" borderId="0" xfId="0" applyFont="1" applyFill="1" applyAlignment="1">
      <alignment horizontal="right"/>
    </xf>
    <xf numFmtId="0" fontId="28" fillId="2" borderId="0" xfId="0" applyFont="1" applyFill="1" applyAlignment="1">
      <alignment horizontal="right"/>
    </xf>
    <xf numFmtId="0" fontId="43" fillId="2" borderId="0" xfId="0" applyFont="1" applyFill="1" applyAlignment="1">
      <alignment wrapText="1"/>
    </xf>
    <xf numFmtId="0" fontId="45" fillId="2" borderId="0" xfId="9" applyFont="1" applyFill="1" applyAlignment="1" applyProtection="1"/>
    <xf numFmtId="0" fontId="46" fillId="2" borderId="0" xfId="9" applyFont="1" applyFill="1" applyAlignment="1" applyProtection="1">
      <alignment horizontal="right"/>
    </xf>
    <xf numFmtId="0" fontId="46" fillId="2" borderId="0" xfId="9" applyFont="1" applyFill="1" applyAlignment="1" applyProtection="1"/>
    <xf numFmtId="0" fontId="44" fillId="2" borderId="0" xfId="9" applyFill="1" applyAlignment="1" applyProtection="1"/>
    <xf numFmtId="0" fontId="40" fillId="0" borderId="0" xfId="0" applyFont="1"/>
    <xf numFmtId="177" fontId="5" fillId="0" borderId="0" xfId="0" applyNumberFormat="1" applyFont="1" applyAlignment="1">
      <alignment horizontal="right"/>
    </xf>
    <xf numFmtId="16" fontId="4" fillId="2" borderId="0" xfId="0" quotePrefix="1" applyNumberFormat="1" applyFont="1" applyFill="1" applyAlignment="1">
      <alignment horizontal="right" wrapText="1"/>
    </xf>
    <xf numFmtId="0" fontId="25" fillId="2" borderId="0" xfId="0" applyFont="1" applyFill="1" applyAlignment="1">
      <alignment horizontal="left" vertical="center" wrapText="1"/>
    </xf>
    <xf numFmtId="0" fontId="25" fillId="2" borderId="0" xfId="0" applyFont="1" applyFill="1" applyAlignment="1">
      <alignment vertical="center" wrapText="1"/>
    </xf>
    <xf numFmtId="0" fontId="2" fillId="2" borderId="0" xfId="0" applyFont="1" applyFill="1" applyAlignment="1">
      <alignment horizontal="right"/>
    </xf>
    <xf numFmtId="165" fontId="5" fillId="0" borderId="0" xfId="0" applyNumberFormat="1" applyFont="1"/>
    <xf numFmtId="169" fontId="5" fillId="0" borderId="5" xfId="0" applyNumberFormat="1" applyFont="1" applyBorder="1" applyAlignment="1">
      <alignment horizontal="right"/>
    </xf>
    <xf numFmtId="16" fontId="5" fillId="2" borderId="0" xfId="0" applyNumberFormat="1" applyFont="1" applyFill="1" applyAlignment="1">
      <alignment horizontal="right"/>
    </xf>
    <xf numFmtId="16" fontId="4" fillId="2" borderId="0" xfId="0" applyNumberFormat="1" applyFont="1" applyFill="1" applyAlignment="1">
      <alignment horizontal="right"/>
    </xf>
    <xf numFmtId="43" fontId="5" fillId="2" borderId="5" xfId="3" applyFont="1" applyFill="1" applyBorder="1" applyAlignment="1">
      <alignment horizontal="right" wrapText="1" indent="1"/>
    </xf>
    <xf numFmtId="170" fontId="4" fillId="2" borderId="4" xfId="0" applyNumberFormat="1" applyFont="1" applyFill="1" applyBorder="1" applyAlignment="1">
      <alignment horizontal="right" wrapText="1"/>
    </xf>
    <xf numFmtId="16" fontId="5" fillId="2" borderId="0" xfId="0" applyNumberFormat="1" applyFont="1" applyFill="1" applyAlignment="1">
      <alignment horizontal="right" vertical="top"/>
    </xf>
    <xf numFmtId="0" fontId="5" fillId="2" borderId="0" xfId="0" quotePrefix="1" applyFont="1" applyFill="1" applyAlignment="1">
      <alignment horizontal="right" vertical="top" wrapText="1"/>
    </xf>
    <xf numFmtId="169" fontId="4" fillId="2" borderId="0" xfId="3" applyNumberFormat="1" applyFont="1" applyFill="1" applyBorder="1" applyAlignment="1">
      <alignment horizontal="right"/>
    </xf>
    <xf numFmtId="169" fontId="4" fillId="2" borderId="0" xfId="3" applyNumberFormat="1" applyFont="1" applyFill="1" applyAlignment="1">
      <alignment vertical="top" wrapText="1"/>
    </xf>
    <xf numFmtId="169" fontId="4" fillId="0" borderId="3" xfId="0" applyNumberFormat="1" applyFont="1" applyBorder="1" applyAlignment="1"/>
    <xf numFmtId="169" fontId="4" fillId="2" borderId="2" xfId="3" applyNumberFormat="1" applyFont="1" applyFill="1" applyBorder="1" applyAlignment="1">
      <alignment wrapText="1"/>
    </xf>
    <xf numFmtId="165" fontId="4" fillId="0" borderId="0" xfId="0" applyNumberFormat="1" applyFont="1" applyAlignment="1"/>
    <xf numFmtId="169" fontId="5" fillId="2" borderId="2" xfId="3" applyNumberFormat="1" applyFont="1" applyFill="1" applyBorder="1" applyAlignment="1">
      <alignment horizontal="right"/>
    </xf>
    <xf numFmtId="169" fontId="4" fillId="2" borderId="0" xfId="3" applyNumberFormat="1" applyFont="1" applyFill="1" applyBorder="1" applyAlignment="1">
      <alignment vertical="top" wrapText="1"/>
    </xf>
    <xf numFmtId="169" fontId="4" fillId="2" borderId="0" xfId="3" applyNumberFormat="1" applyFont="1" applyFill="1" applyBorder="1" applyAlignment="1">
      <alignment horizontal="right" vertical="top" wrapText="1"/>
    </xf>
    <xf numFmtId="165" fontId="5" fillId="0" borderId="0" xfId="0" applyNumberFormat="1" applyFont="1" applyAlignment="1"/>
    <xf numFmtId="169" fontId="5" fillId="2" borderId="2" xfId="0" applyNumberFormat="1" applyFont="1" applyFill="1" applyBorder="1"/>
    <xf numFmtId="169" fontId="4" fillId="2" borderId="2" xfId="0" applyNumberFormat="1" applyFont="1" applyFill="1" applyBorder="1"/>
    <xf numFmtId="165" fontId="5" fillId="2" borderId="2" xfId="3" applyNumberFormat="1" applyFont="1" applyFill="1" applyBorder="1" applyAlignment="1">
      <alignment horizontal="right" wrapText="1"/>
    </xf>
    <xf numFmtId="165" fontId="4" fillId="0" borderId="2" xfId="0" applyNumberFormat="1" applyFont="1" applyBorder="1"/>
    <xf numFmtId="169" fontId="4" fillId="2" borderId="2" xfId="0" applyNumberFormat="1" applyFont="1" applyFill="1" applyBorder="1" applyAlignment="1">
      <alignment horizontal="right" vertical="top" wrapText="1"/>
    </xf>
    <xf numFmtId="165" fontId="4" fillId="0" borderId="0" xfId="0" applyNumberFormat="1" applyFont="1" applyAlignment="1">
      <alignment wrapText="1"/>
    </xf>
    <xf numFmtId="43" fontId="4" fillId="0" borderId="0" xfId="0" applyNumberFormat="1" applyFont="1"/>
    <xf numFmtId="165" fontId="4" fillId="2" borderId="1" xfId="0" applyNumberFormat="1" applyFont="1" applyFill="1" applyBorder="1"/>
    <xf numFmtId="0" fontId="4" fillId="2" borderId="0" xfId="0" quotePrefix="1" applyFont="1" applyFill="1" applyAlignment="1">
      <alignment horizontal="right" wrapText="1"/>
    </xf>
    <xf numFmtId="165" fontId="5" fillId="0" borderId="0" xfId="0" applyNumberFormat="1" applyFont="1" applyAlignment="1">
      <alignment horizontal="right"/>
    </xf>
    <xf numFmtId="165" fontId="5" fillId="0" borderId="4" xfId="0" applyNumberFormat="1" applyFont="1" applyBorder="1" applyAlignment="1">
      <alignment horizontal="right"/>
    </xf>
    <xf numFmtId="165" fontId="5" fillId="0" borderId="5" xfId="0" applyNumberFormat="1" applyFont="1" applyBorder="1" applyAlignment="1">
      <alignment horizontal="right"/>
    </xf>
    <xf numFmtId="165" fontId="5" fillId="0" borderId="0" xfId="0" applyNumberFormat="1" applyFont="1" applyBorder="1" applyAlignment="1">
      <alignment horizontal="right"/>
    </xf>
    <xf numFmtId="165" fontId="5" fillId="0" borderId="6" xfId="0" applyNumberFormat="1" applyFont="1" applyBorder="1" applyAlignment="1">
      <alignment horizontal="right"/>
    </xf>
    <xf numFmtId="165" fontId="4" fillId="2" borderId="0" xfId="0" applyNumberFormat="1" applyFont="1" applyFill="1" applyAlignment="1"/>
    <xf numFmtId="0" fontId="4" fillId="2" borderId="0" xfId="0" applyFont="1" applyFill="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25" fillId="2" borderId="0" xfId="0" applyFont="1" applyFill="1" applyAlignment="1">
      <alignment horizontal="right" wrapText="1"/>
    </xf>
    <xf numFmtId="0" fontId="5" fillId="2" borderId="0" xfId="0" applyFont="1" applyFill="1" applyAlignment="1">
      <alignment horizontal="left"/>
    </xf>
    <xf numFmtId="0" fontId="42" fillId="2" borderId="0" xfId="0" applyFont="1" applyFill="1" applyAlignment="1">
      <alignment horizontal="center" wrapText="1"/>
    </xf>
    <xf numFmtId="0" fontId="43" fillId="2" borderId="0" xfId="0" applyFont="1" applyFill="1" applyAlignment="1">
      <alignment horizontal="center" wrapText="1"/>
    </xf>
    <xf numFmtId="0" fontId="44" fillId="2" borderId="0" xfId="9" applyFill="1" applyAlignment="1" applyProtection="1">
      <alignment horizontal="left" wrapText="1"/>
    </xf>
    <xf numFmtId="0" fontId="21" fillId="2" borderId="0" xfId="0" applyFont="1" applyFill="1" applyAlignment="1">
      <alignment horizontal="left" vertical="top" wrapText="1"/>
    </xf>
    <xf numFmtId="0" fontId="4" fillId="2" borderId="0" xfId="0" applyFont="1" applyFill="1" applyBorder="1" applyAlignment="1">
      <alignment horizontal="right" wrapText="1"/>
    </xf>
    <xf numFmtId="0" fontId="5" fillId="2" borderId="0" xfId="0" applyFont="1" applyFill="1" applyBorder="1" applyAlignment="1">
      <alignment horizontal="center" wrapText="1"/>
    </xf>
    <xf numFmtId="0" fontId="4" fillId="2" borderId="0" xfId="0"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Alignment="1">
      <alignment horizontal="right" wrapText="1"/>
    </xf>
    <xf numFmtId="0" fontId="5" fillId="2" borderId="0" xfId="0" applyFont="1" applyFill="1" applyAlignment="1">
      <alignment horizontal="right" wrapText="1"/>
    </xf>
    <xf numFmtId="0" fontId="4" fillId="2" borderId="0" xfId="0" applyFont="1" applyFill="1" applyAlignment="1">
      <alignment horizontal="left" wrapText="1"/>
    </xf>
    <xf numFmtId="0" fontId="4" fillId="0" borderId="0" xfId="0" applyFont="1" applyAlignment="1">
      <alignment horizontal="right" wrapText="1"/>
    </xf>
    <xf numFmtId="0" fontId="4" fillId="0" borderId="0" xfId="0" applyFont="1" applyAlignment="1">
      <alignment horizontal="left" wrapText="1"/>
    </xf>
    <xf numFmtId="0" fontId="21" fillId="2" borderId="0" xfId="0" applyFont="1" applyFill="1" applyAlignment="1">
      <alignment horizontal="left" vertical="top"/>
    </xf>
    <xf numFmtId="0" fontId="5" fillId="2" borderId="0" xfId="0" applyFont="1" applyFill="1" applyAlignment="1">
      <alignment horizontal="right"/>
    </xf>
    <xf numFmtId="0" fontId="4" fillId="2" borderId="0" xfId="0" applyFont="1" applyFill="1" applyAlignment="1">
      <alignment horizontal="right"/>
    </xf>
    <xf numFmtId="0" fontId="5" fillId="2" borderId="0" xfId="0" applyFont="1" applyFill="1" applyAlignment="1">
      <alignment horizontal="center" wrapText="1"/>
    </xf>
    <xf numFmtId="0" fontId="5" fillId="2" borderId="0" xfId="0" applyFont="1" applyFill="1" applyAlignment="1">
      <alignment horizontal="center"/>
    </xf>
    <xf numFmtId="0" fontId="4" fillId="2" borderId="0" xfId="0" applyFont="1" applyFill="1" applyAlignment="1">
      <alignment horizontal="center" wrapText="1"/>
    </xf>
    <xf numFmtId="0" fontId="4" fillId="2" borderId="0" xfId="0" applyFont="1" applyFill="1" applyAlignment="1">
      <alignment horizontal="center"/>
    </xf>
    <xf numFmtId="0" fontId="4" fillId="2" borderId="0" xfId="0" applyFont="1" applyFill="1" applyBorder="1" applyAlignment="1">
      <alignment horizontal="right"/>
    </xf>
    <xf numFmtId="0" fontId="5" fillId="2" borderId="0" xfId="0" applyFont="1" applyFill="1" applyBorder="1" applyAlignment="1">
      <alignment horizontal="right" wrapText="1"/>
    </xf>
    <xf numFmtId="0" fontId="25" fillId="2" borderId="0" xfId="0" applyFont="1" applyFill="1" applyBorder="1" applyAlignment="1">
      <alignment horizontal="right" wrapText="1"/>
    </xf>
    <xf numFmtId="0" fontId="10" fillId="2" borderId="0" xfId="0" applyFont="1" applyFill="1" applyBorder="1" applyAlignment="1">
      <alignment horizontal="center"/>
    </xf>
    <xf numFmtId="0" fontId="40" fillId="0" borderId="0" xfId="0" applyFont="1" applyAlignment="1">
      <alignment horizontal="left"/>
    </xf>
    <xf numFmtId="0" fontId="5" fillId="2" borderId="0" xfId="2" applyNumberFormat="1" applyFont="1" applyFill="1" applyBorder="1" applyAlignment="1">
      <alignment horizontal="center" wrapText="1"/>
    </xf>
    <xf numFmtId="0" fontId="40" fillId="0" borderId="0" xfId="0" applyFont="1" applyAlignment="1">
      <alignment horizontal="left" wrapText="1"/>
    </xf>
    <xf numFmtId="0" fontId="40" fillId="0" borderId="0" xfId="0" quotePrefix="1" applyFont="1" applyAlignment="1">
      <alignment horizontal="left"/>
    </xf>
    <xf numFmtId="0" fontId="40" fillId="0" borderId="0" xfId="0" applyFont="1" applyAlignment="1">
      <alignment horizontal="left" vertical="top" wrapText="1"/>
    </xf>
    <xf numFmtId="0" fontId="4" fillId="2" borderId="0" xfId="0" applyFont="1" applyFill="1" applyBorder="1" applyAlignment="1">
      <alignment horizontal="center"/>
    </xf>
    <xf numFmtId="0" fontId="21" fillId="2" borderId="0" xfId="0" applyFont="1" applyFill="1" applyAlignment="1">
      <alignment horizontal="left" vertic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xf>
    <xf numFmtId="0" fontId="5" fillId="0" borderId="0" xfId="0" applyFont="1" applyBorder="1" applyAlignment="1">
      <alignment horizontal="center" wrapText="1"/>
    </xf>
    <xf numFmtId="0" fontId="5" fillId="0" borderId="2" xfId="0" applyFont="1" applyBorder="1" applyAlignment="1">
      <alignment horizontal="center" wrapText="1"/>
    </xf>
    <xf numFmtId="0" fontId="5" fillId="0" borderId="0" xfId="0" applyFont="1" applyFill="1" applyBorder="1" applyAlignment="1">
      <alignment horizontal="center" wrapText="1"/>
    </xf>
    <xf numFmtId="0" fontId="25" fillId="2" borderId="0" xfId="0" applyFont="1" applyFill="1" applyAlignment="1">
      <alignment horizontal="right" wrapText="1"/>
    </xf>
    <xf numFmtId="0" fontId="5" fillId="2" borderId="0" xfId="0" applyFont="1" applyFill="1" applyAlignment="1">
      <alignment horizontal="left"/>
    </xf>
    <xf numFmtId="0" fontId="31" fillId="2" borderId="0" xfId="0" applyFont="1" applyFill="1" applyAlignment="1">
      <alignment horizontal="left" vertical="top" wrapText="1"/>
    </xf>
    <xf numFmtId="0" fontId="23" fillId="2" borderId="0" xfId="0" applyFont="1" applyFill="1" applyAlignment="1">
      <alignment horizontal="left" wrapText="1"/>
    </xf>
    <xf numFmtId="0" fontId="24" fillId="2" borderId="0" xfId="0" applyFont="1" applyFill="1" applyBorder="1" applyAlignment="1">
      <alignment horizontal="right" wrapText="1"/>
    </xf>
  </cellXfs>
  <cellStyles count="10">
    <cellStyle name="Comma" xfId="3" builtinId="3"/>
    <cellStyle name="Hyperlink" xfId="9" builtinId="8"/>
    <cellStyle name="Normal" xfId="0" builtinId="0"/>
    <cellStyle name="Normal 13 2" xfId="7"/>
    <cellStyle name="Normal 18" xfId="5"/>
    <cellStyle name="Normal 2" xfId="1"/>
    <cellStyle name="Normal 3" xfId="4"/>
    <cellStyle name="Normal 51" xfId="6"/>
    <cellStyle name="Normal 52" xfId="8"/>
    <cellStyle name="Percent" xfId="2" builtinId="5"/>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864F"/>
      <color rgb="FF99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20Finance%20&amp;%20Investor%20Relations\External%20Reporting\04%20Excel%20download%20tables\FY%202012\FY%20News%20Release%20Mark%20Up%20Template%20v2.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ameters"/>
      <sheetName val="Cover"/>
      <sheetName val="Index"/>
      <sheetName val="1"/>
      <sheetName val="p11"/>
      <sheetName val="p12"/>
      <sheetName val="Page 27"/>
      <sheetName val="p14"/>
      <sheetName val="p15"/>
      <sheetName val="p16"/>
      <sheetName val="p17"/>
      <sheetName val="p18"/>
      <sheetName val="8"/>
      <sheetName val="9"/>
      <sheetName val="10"/>
      <sheetName val="11"/>
      <sheetName val="12"/>
      <sheetName val="13"/>
      <sheetName val="14"/>
      <sheetName val="15"/>
      <sheetName val="16"/>
      <sheetName val="17"/>
      <sheetName val="Stat1"/>
      <sheetName val="Stat2"/>
      <sheetName val="BasisofPrep"/>
    </sheetNames>
    <sheetDataSet>
      <sheetData sheetId="0" refreshError="1">
        <row r="8">
          <cell r="I8">
            <v>2010</v>
          </cell>
        </row>
        <row r="9">
          <cell r="I9">
            <v>2011</v>
          </cell>
        </row>
        <row r="10">
          <cell r="I10">
            <v>2012</v>
          </cell>
        </row>
        <row r="11">
          <cell r="I11">
            <v>2013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printerSettings" Target="../printerSettings/printerSettings5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sheetPr codeName="Sheet21">
    <pageSetUpPr fitToPage="1"/>
  </sheetPr>
  <dimension ref="A1:R99"/>
  <sheetViews>
    <sheetView tabSelected="1" zoomScale="85" zoomScaleNormal="85" workbookViewId="0"/>
  </sheetViews>
  <sheetFormatPr defaultRowHeight="33"/>
  <cols>
    <col min="1" max="16" width="9.140625" style="30"/>
    <col min="17" max="17" width="25" style="30" customWidth="1"/>
    <col min="18" max="18" width="37.7109375" style="30" customWidth="1"/>
    <col min="19" max="272" width="9.140625" style="30"/>
    <col min="273" max="273" width="25" style="30" customWidth="1"/>
    <col min="274" max="274" width="37.7109375" style="30" customWidth="1"/>
    <col min="275" max="528" width="9.140625" style="30"/>
    <col min="529" max="529" width="25" style="30" customWidth="1"/>
    <col min="530" max="530" width="37.7109375" style="30" customWidth="1"/>
    <col min="531" max="784" width="9.140625" style="30"/>
    <col min="785" max="785" width="25" style="30" customWidth="1"/>
    <col min="786" max="786" width="37.7109375" style="30" customWidth="1"/>
    <col min="787" max="1040" width="9.140625" style="30"/>
    <col min="1041" max="1041" width="25" style="30" customWidth="1"/>
    <col min="1042" max="1042" width="37.7109375" style="30" customWidth="1"/>
    <col min="1043" max="1296" width="9.140625" style="30"/>
    <col min="1297" max="1297" width="25" style="30" customWidth="1"/>
    <col min="1298" max="1298" width="37.7109375" style="30" customWidth="1"/>
    <col min="1299" max="1552" width="9.140625" style="30"/>
    <col min="1553" max="1553" width="25" style="30" customWidth="1"/>
    <col min="1554" max="1554" width="37.7109375" style="30" customWidth="1"/>
    <col min="1555" max="1808" width="9.140625" style="30"/>
    <col min="1809" max="1809" width="25" style="30" customWidth="1"/>
    <col min="1810" max="1810" width="37.7109375" style="30" customWidth="1"/>
    <col min="1811" max="2064" width="9.140625" style="30"/>
    <col min="2065" max="2065" width="25" style="30" customWidth="1"/>
    <col min="2066" max="2066" width="37.7109375" style="30" customWidth="1"/>
    <col min="2067" max="2320" width="9.140625" style="30"/>
    <col min="2321" max="2321" width="25" style="30" customWidth="1"/>
    <col min="2322" max="2322" width="37.7109375" style="30" customWidth="1"/>
    <col min="2323" max="2576" width="9.140625" style="30"/>
    <col min="2577" max="2577" width="25" style="30" customWidth="1"/>
    <col min="2578" max="2578" width="37.7109375" style="30" customWidth="1"/>
    <col min="2579" max="2832" width="9.140625" style="30"/>
    <col min="2833" max="2833" width="25" style="30" customWidth="1"/>
    <col min="2834" max="2834" width="37.7109375" style="30" customWidth="1"/>
    <col min="2835" max="3088" width="9.140625" style="30"/>
    <col min="3089" max="3089" width="25" style="30" customWidth="1"/>
    <col min="3090" max="3090" width="37.7109375" style="30" customWidth="1"/>
    <col min="3091" max="3344" width="9.140625" style="30"/>
    <col min="3345" max="3345" width="25" style="30" customWidth="1"/>
    <col min="3346" max="3346" width="37.7109375" style="30" customWidth="1"/>
    <col min="3347" max="3600" width="9.140625" style="30"/>
    <col min="3601" max="3601" width="25" style="30" customWidth="1"/>
    <col min="3602" max="3602" width="37.7109375" style="30" customWidth="1"/>
    <col min="3603" max="3856" width="9.140625" style="30"/>
    <col min="3857" max="3857" width="25" style="30" customWidth="1"/>
    <col min="3858" max="3858" width="37.7109375" style="30" customWidth="1"/>
    <col min="3859" max="4112" width="9.140625" style="30"/>
    <col min="4113" max="4113" width="25" style="30" customWidth="1"/>
    <col min="4114" max="4114" width="37.7109375" style="30" customWidth="1"/>
    <col min="4115" max="4368" width="9.140625" style="30"/>
    <col min="4369" max="4369" width="25" style="30" customWidth="1"/>
    <col min="4370" max="4370" width="37.7109375" style="30" customWidth="1"/>
    <col min="4371" max="4624" width="9.140625" style="30"/>
    <col min="4625" max="4625" width="25" style="30" customWidth="1"/>
    <col min="4626" max="4626" width="37.7109375" style="30" customWidth="1"/>
    <col min="4627" max="4880" width="9.140625" style="30"/>
    <col min="4881" max="4881" width="25" style="30" customWidth="1"/>
    <col min="4882" max="4882" width="37.7109375" style="30" customWidth="1"/>
    <col min="4883" max="5136" width="9.140625" style="30"/>
    <col min="5137" max="5137" width="25" style="30" customWidth="1"/>
    <col min="5138" max="5138" width="37.7109375" style="30" customWidth="1"/>
    <col min="5139" max="5392" width="9.140625" style="30"/>
    <col min="5393" max="5393" width="25" style="30" customWidth="1"/>
    <col min="5394" max="5394" width="37.7109375" style="30" customWidth="1"/>
    <col min="5395" max="5648" width="9.140625" style="30"/>
    <col min="5649" max="5649" width="25" style="30" customWidth="1"/>
    <col min="5650" max="5650" width="37.7109375" style="30" customWidth="1"/>
    <col min="5651" max="5904" width="9.140625" style="30"/>
    <col min="5905" max="5905" width="25" style="30" customWidth="1"/>
    <col min="5906" max="5906" width="37.7109375" style="30" customWidth="1"/>
    <col min="5907" max="6160" width="9.140625" style="30"/>
    <col min="6161" max="6161" width="25" style="30" customWidth="1"/>
    <col min="6162" max="6162" width="37.7109375" style="30" customWidth="1"/>
    <col min="6163" max="6416" width="9.140625" style="30"/>
    <col min="6417" max="6417" width="25" style="30" customWidth="1"/>
    <col min="6418" max="6418" width="37.7109375" style="30" customWidth="1"/>
    <col min="6419" max="6672" width="9.140625" style="30"/>
    <col min="6673" max="6673" width="25" style="30" customWidth="1"/>
    <col min="6674" max="6674" width="37.7109375" style="30" customWidth="1"/>
    <col min="6675" max="6928" width="9.140625" style="30"/>
    <col min="6929" max="6929" width="25" style="30" customWidth="1"/>
    <col min="6930" max="6930" width="37.7109375" style="30" customWidth="1"/>
    <col min="6931" max="7184" width="9.140625" style="30"/>
    <col min="7185" max="7185" width="25" style="30" customWidth="1"/>
    <col min="7186" max="7186" width="37.7109375" style="30" customWidth="1"/>
    <col min="7187" max="7440" width="9.140625" style="30"/>
    <col min="7441" max="7441" width="25" style="30" customWidth="1"/>
    <col min="7442" max="7442" width="37.7109375" style="30" customWidth="1"/>
    <col min="7443" max="7696" width="9.140625" style="30"/>
    <col min="7697" max="7697" width="25" style="30" customWidth="1"/>
    <col min="7698" max="7698" width="37.7109375" style="30" customWidth="1"/>
    <col min="7699" max="7952" width="9.140625" style="30"/>
    <col min="7953" max="7953" width="25" style="30" customWidth="1"/>
    <col min="7954" max="7954" width="37.7109375" style="30" customWidth="1"/>
    <col min="7955" max="8208" width="9.140625" style="30"/>
    <col min="8209" max="8209" width="25" style="30" customWidth="1"/>
    <col min="8210" max="8210" width="37.7109375" style="30" customWidth="1"/>
    <col min="8211" max="8464" width="9.140625" style="30"/>
    <col min="8465" max="8465" width="25" style="30" customWidth="1"/>
    <col min="8466" max="8466" width="37.7109375" style="30" customWidth="1"/>
    <col min="8467" max="8720" width="9.140625" style="30"/>
    <col min="8721" max="8721" width="25" style="30" customWidth="1"/>
    <col min="8722" max="8722" width="37.7109375" style="30" customWidth="1"/>
    <col min="8723" max="8976" width="9.140625" style="30"/>
    <col min="8977" max="8977" width="25" style="30" customWidth="1"/>
    <col min="8978" max="8978" width="37.7109375" style="30" customWidth="1"/>
    <col min="8979" max="9232" width="9.140625" style="30"/>
    <col min="9233" max="9233" width="25" style="30" customWidth="1"/>
    <col min="9234" max="9234" width="37.7109375" style="30" customWidth="1"/>
    <col min="9235" max="9488" width="9.140625" style="30"/>
    <col min="9489" max="9489" width="25" style="30" customWidth="1"/>
    <col min="9490" max="9490" width="37.7109375" style="30" customWidth="1"/>
    <col min="9491" max="9744" width="9.140625" style="30"/>
    <col min="9745" max="9745" width="25" style="30" customWidth="1"/>
    <col min="9746" max="9746" width="37.7109375" style="30" customWidth="1"/>
    <col min="9747" max="10000" width="9.140625" style="30"/>
    <col min="10001" max="10001" width="25" style="30" customWidth="1"/>
    <col min="10002" max="10002" width="37.7109375" style="30" customWidth="1"/>
    <col min="10003" max="10256" width="9.140625" style="30"/>
    <col min="10257" max="10257" width="25" style="30" customWidth="1"/>
    <col min="10258" max="10258" width="37.7109375" style="30" customWidth="1"/>
    <col min="10259" max="10512" width="9.140625" style="30"/>
    <col min="10513" max="10513" width="25" style="30" customWidth="1"/>
    <col min="10514" max="10514" width="37.7109375" style="30" customWidth="1"/>
    <col min="10515" max="10768" width="9.140625" style="30"/>
    <col min="10769" max="10769" width="25" style="30" customWidth="1"/>
    <col min="10770" max="10770" width="37.7109375" style="30" customWidth="1"/>
    <col min="10771" max="11024" width="9.140625" style="30"/>
    <col min="11025" max="11025" width="25" style="30" customWidth="1"/>
    <col min="11026" max="11026" width="37.7109375" style="30" customWidth="1"/>
    <col min="11027" max="11280" width="9.140625" style="30"/>
    <col min="11281" max="11281" width="25" style="30" customWidth="1"/>
    <col min="11282" max="11282" width="37.7109375" style="30" customWidth="1"/>
    <col min="11283" max="11536" width="9.140625" style="30"/>
    <col min="11537" max="11537" width="25" style="30" customWidth="1"/>
    <col min="11538" max="11538" width="37.7109375" style="30" customWidth="1"/>
    <col min="11539" max="11792" width="9.140625" style="30"/>
    <col min="11793" max="11793" width="25" style="30" customWidth="1"/>
    <col min="11794" max="11794" width="37.7109375" style="30" customWidth="1"/>
    <col min="11795" max="12048" width="9.140625" style="30"/>
    <col min="12049" max="12049" width="25" style="30" customWidth="1"/>
    <col min="12050" max="12050" width="37.7109375" style="30" customWidth="1"/>
    <col min="12051" max="12304" width="9.140625" style="30"/>
    <col min="12305" max="12305" width="25" style="30" customWidth="1"/>
    <col min="12306" max="12306" width="37.7109375" style="30" customWidth="1"/>
    <col min="12307" max="12560" width="9.140625" style="30"/>
    <col min="12561" max="12561" width="25" style="30" customWidth="1"/>
    <col min="12562" max="12562" width="37.7109375" style="30" customWidth="1"/>
    <col min="12563" max="12816" width="9.140625" style="30"/>
    <col min="12817" max="12817" width="25" style="30" customWidth="1"/>
    <col min="12818" max="12818" width="37.7109375" style="30" customWidth="1"/>
    <col min="12819" max="13072" width="9.140625" style="30"/>
    <col min="13073" max="13073" width="25" style="30" customWidth="1"/>
    <col min="13074" max="13074" width="37.7109375" style="30" customWidth="1"/>
    <col min="13075" max="13328" width="9.140625" style="30"/>
    <col min="13329" max="13329" width="25" style="30" customWidth="1"/>
    <col min="13330" max="13330" width="37.7109375" style="30" customWidth="1"/>
    <col min="13331" max="13584" width="9.140625" style="30"/>
    <col min="13585" max="13585" width="25" style="30" customWidth="1"/>
    <col min="13586" max="13586" width="37.7109375" style="30" customWidth="1"/>
    <col min="13587" max="13840" width="9.140625" style="30"/>
    <col min="13841" max="13841" width="25" style="30" customWidth="1"/>
    <col min="13842" max="13842" width="37.7109375" style="30" customWidth="1"/>
    <col min="13843" max="14096" width="9.140625" style="30"/>
    <col min="14097" max="14097" width="25" style="30" customWidth="1"/>
    <col min="14098" max="14098" width="37.7109375" style="30" customWidth="1"/>
    <col min="14099" max="14352" width="9.140625" style="30"/>
    <col min="14353" max="14353" width="25" style="30" customWidth="1"/>
    <col min="14354" max="14354" width="37.7109375" style="30" customWidth="1"/>
    <col min="14355" max="14608" width="9.140625" style="30"/>
    <col min="14609" max="14609" width="25" style="30" customWidth="1"/>
    <col min="14610" max="14610" width="37.7109375" style="30" customWidth="1"/>
    <col min="14611" max="14864" width="9.140625" style="30"/>
    <col min="14865" max="14865" width="25" style="30" customWidth="1"/>
    <col min="14866" max="14866" width="37.7109375" style="30" customWidth="1"/>
    <col min="14867" max="15120" width="9.140625" style="30"/>
    <col min="15121" max="15121" width="25" style="30" customWidth="1"/>
    <col min="15122" max="15122" width="37.7109375" style="30" customWidth="1"/>
    <col min="15123" max="15376" width="9.140625" style="30"/>
    <col min="15377" max="15377" width="25" style="30" customWidth="1"/>
    <col min="15378" max="15378" width="37.7109375" style="30" customWidth="1"/>
    <col min="15379" max="15632" width="9.140625" style="30"/>
    <col min="15633" max="15633" width="25" style="30" customWidth="1"/>
    <col min="15634" max="15634" width="37.7109375" style="30" customWidth="1"/>
    <col min="15635" max="15888" width="9.140625" style="30"/>
    <col min="15889" max="15889" width="25" style="30" customWidth="1"/>
    <col min="15890" max="15890" width="37.7109375" style="30" customWidth="1"/>
    <col min="15891" max="16144" width="9.140625" style="30"/>
    <col min="16145" max="16145" width="25" style="30" customWidth="1"/>
    <col min="16146" max="16146" width="37.7109375" style="30" customWidth="1"/>
    <col min="16147" max="16384" width="9.140625" style="30"/>
  </cols>
  <sheetData>
    <row r="1" spans="1:18" ht="17.25" customHeight="1">
      <c r="A1" s="29"/>
      <c r="B1" s="29"/>
      <c r="C1" s="29"/>
      <c r="D1" s="29"/>
      <c r="E1" s="29"/>
      <c r="F1" s="29"/>
      <c r="G1" s="29"/>
      <c r="H1" s="29"/>
      <c r="I1" s="29"/>
      <c r="J1" s="29"/>
      <c r="K1" s="29"/>
      <c r="L1" s="29"/>
      <c r="M1" s="29"/>
      <c r="N1" s="29"/>
      <c r="O1" s="29"/>
      <c r="P1" s="29"/>
      <c r="Q1" s="29"/>
      <c r="R1" s="29"/>
    </row>
    <row r="2" spans="1:18" ht="17.25" customHeight="1">
      <c r="A2" s="29"/>
      <c r="B2" s="29"/>
      <c r="C2" s="29"/>
      <c r="D2" s="29"/>
      <c r="E2" s="29"/>
      <c r="F2" s="29"/>
      <c r="G2" s="29"/>
      <c r="H2" s="29"/>
      <c r="I2" s="29"/>
      <c r="J2" s="29"/>
      <c r="K2" s="29"/>
      <c r="L2" s="29"/>
      <c r="M2" s="29"/>
      <c r="N2" s="29"/>
      <c r="O2" s="29"/>
      <c r="P2" s="29"/>
      <c r="Q2" s="29"/>
      <c r="R2" s="29"/>
    </row>
    <row r="3" spans="1:18" ht="17.25" customHeight="1">
      <c r="A3" s="29"/>
      <c r="B3" s="29"/>
      <c r="C3" s="29"/>
      <c r="D3" s="29"/>
      <c r="E3" s="29"/>
      <c r="F3" s="29"/>
      <c r="G3" s="29"/>
      <c r="H3" s="29"/>
      <c r="I3" s="29"/>
      <c r="J3" s="29"/>
      <c r="K3" s="29"/>
      <c r="L3" s="29"/>
      <c r="M3" s="29"/>
      <c r="N3" s="29"/>
      <c r="O3" s="29"/>
      <c r="P3" s="29"/>
      <c r="Q3" s="29"/>
      <c r="R3" s="29"/>
    </row>
    <row r="4" spans="1:18" ht="17.25" customHeight="1">
      <c r="A4" s="29"/>
      <c r="B4" s="29"/>
      <c r="C4" s="29"/>
      <c r="D4" s="29"/>
      <c r="E4" s="29"/>
      <c r="F4" s="29"/>
      <c r="G4" s="29"/>
      <c r="H4" s="29"/>
      <c r="I4" s="29"/>
      <c r="J4" s="29"/>
      <c r="K4" s="29"/>
      <c r="L4" s="29"/>
      <c r="M4" s="29"/>
      <c r="N4" s="29"/>
      <c r="O4" s="29"/>
      <c r="P4" s="29"/>
      <c r="Q4" s="29"/>
      <c r="R4" s="29"/>
    </row>
    <row r="5" spans="1:18" ht="17.25" customHeight="1">
      <c r="A5" s="29"/>
      <c r="B5" s="29"/>
      <c r="C5" s="29"/>
      <c r="D5" s="29"/>
      <c r="E5" s="29"/>
      <c r="F5" s="29"/>
      <c r="G5" s="29"/>
      <c r="H5" s="29"/>
      <c r="I5" s="29"/>
      <c r="J5" s="29"/>
      <c r="K5" s="29"/>
      <c r="L5" s="29"/>
      <c r="M5" s="29"/>
      <c r="N5" s="29"/>
      <c r="O5" s="29"/>
      <c r="P5" s="29"/>
      <c r="Q5" s="29"/>
      <c r="R5" s="29"/>
    </row>
    <row r="6" spans="1:18" ht="17.25" customHeight="1">
      <c r="A6" s="29"/>
      <c r="B6" s="29"/>
      <c r="C6" s="29"/>
      <c r="D6" s="29"/>
      <c r="E6" s="29"/>
      <c r="F6" s="29"/>
      <c r="G6" s="29"/>
      <c r="H6" s="29"/>
      <c r="I6" s="29"/>
      <c r="J6" s="29"/>
      <c r="K6" s="29"/>
      <c r="L6" s="29"/>
      <c r="M6" s="29"/>
      <c r="N6" s="29"/>
      <c r="O6" s="29"/>
      <c r="P6" s="29"/>
      <c r="Q6" s="29"/>
      <c r="R6" s="29"/>
    </row>
    <row r="7" spans="1:18" ht="33" customHeight="1">
      <c r="A7" s="29"/>
      <c r="B7" s="29"/>
      <c r="C7" s="29" t="s">
        <v>327</v>
      </c>
      <c r="D7" s="29"/>
      <c r="E7" s="29"/>
      <c r="F7" s="29"/>
      <c r="G7" s="29"/>
      <c r="H7" s="29"/>
      <c r="I7" s="29"/>
      <c r="J7" s="29"/>
      <c r="K7" s="29"/>
      <c r="L7" s="29"/>
      <c r="M7" s="29"/>
      <c r="N7" s="29"/>
      <c r="O7" s="29"/>
      <c r="P7" s="29"/>
      <c r="Q7" s="29"/>
      <c r="R7" s="29"/>
    </row>
    <row r="8" spans="1:18" ht="36.75" customHeight="1">
      <c r="A8" s="29"/>
      <c r="B8" s="29"/>
      <c r="C8" s="29" t="s">
        <v>561</v>
      </c>
      <c r="D8" s="29"/>
      <c r="E8" s="29"/>
      <c r="F8" s="29"/>
      <c r="G8" s="29"/>
      <c r="H8" s="29"/>
      <c r="I8" s="29"/>
      <c r="J8" s="29"/>
      <c r="K8" s="29"/>
      <c r="L8" s="29"/>
      <c r="M8" s="29"/>
      <c r="N8" s="29"/>
      <c r="O8" s="29"/>
      <c r="P8" s="29"/>
      <c r="Q8" s="29"/>
      <c r="R8" s="29"/>
    </row>
    <row r="9" spans="1:18" ht="17.25" customHeight="1">
      <c r="A9" s="29"/>
      <c r="B9" s="29"/>
      <c r="C9" s="29"/>
      <c r="D9" s="29"/>
      <c r="E9" s="29"/>
      <c r="F9" s="29"/>
      <c r="G9" s="29"/>
      <c r="H9" s="29"/>
      <c r="I9" s="29"/>
      <c r="J9" s="29"/>
      <c r="K9" s="29"/>
      <c r="L9" s="29"/>
      <c r="M9" s="29"/>
      <c r="N9" s="29"/>
      <c r="O9" s="29"/>
      <c r="P9" s="29"/>
      <c r="Q9" s="29"/>
      <c r="R9" s="29"/>
    </row>
    <row r="10" spans="1:18" ht="17.25" customHeight="1">
      <c r="A10" s="29"/>
      <c r="B10" s="29"/>
      <c r="C10" s="29"/>
      <c r="D10" s="29"/>
      <c r="E10" s="29"/>
      <c r="F10" s="29"/>
      <c r="G10" s="29"/>
      <c r="H10" s="29"/>
      <c r="I10" s="29"/>
      <c r="J10" s="29"/>
      <c r="K10" s="29"/>
      <c r="L10" s="29"/>
      <c r="M10" s="29"/>
      <c r="N10" s="29"/>
      <c r="O10" s="29"/>
      <c r="P10" s="29"/>
      <c r="Q10" s="29"/>
      <c r="R10" s="29"/>
    </row>
    <row r="11" spans="1:18" ht="17.25" customHeight="1">
      <c r="A11" s="29"/>
      <c r="B11" s="29"/>
      <c r="C11" s="29"/>
      <c r="D11" s="29"/>
      <c r="E11" s="29"/>
      <c r="F11" s="29"/>
      <c r="G11" s="29"/>
      <c r="H11" s="29"/>
      <c r="I11" s="29"/>
      <c r="J11" s="29"/>
      <c r="K11" s="29"/>
      <c r="L11" s="29"/>
      <c r="M11" s="29"/>
      <c r="N11" s="29"/>
      <c r="O11" s="29"/>
      <c r="P11" s="29"/>
      <c r="Q11" s="29"/>
      <c r="R11" s="29"/>
    </row>
    <row r="12" spans="1:18" ht="36.75" customHeight="1">
      <c r="A12" s="29"/>
      <c r="B12" s="29"/>
      <c r="C12" s="33" t="s">
        <v>562</v>
      </c>
      <c r="D12" s="29"/>
      <c r="E12" s="29"/>
      <c r="F12" s="29"/>
      <c r="G12" s="29"/>
      <c r="H12" s="29"/>
      <c r="I12" s="29"/>
      <c r="J12" s="29"/>
      <c r="K12" s="29"/>
      <c r="L12" s="29"/>
      <c r="M12" s="29"/>
      <c r="N12" s="29"/>
      <c r="O12" s="29"/>
      <c r="P12" s="29"/>
      <c r="Q12" s="29"/>
      <c r="R12" s="29"/>
    </row>
    <row r="13" spans="1:18" ht="17.25" customHeight="1">
      <c r="A13" s="29"/>
      <c r="B13" s="29"/>
      <c r="C13" s="29"/>
      <c r="D13" s="29"/>
      <c r="E13" s="29"/>
      <c r="F13" s="29"/>
      <c r="G13" s="29"/>
      <c r="H13" s="29"/>
      <c r="I13" s="29"/>
      <c r="J13" s="29"/>
      <c r="K13" s="29"/>
      <c r="L13" s="29"/>
      <c r="M13" s="29"/>
      <c r="N13" s="29"/>
      <c r="O13" s="29"/>
      <c r="P13" s="29"/>
      <c r="Q13" s="29"/>
      <c r="R13" s="29"/>
    </row>
    <row r="14" spans="1:18" ht="17.25" customHeight="1">
      <c r="A14" s="29"/>
      <c r="B14" s="29"/>
      <c r="C14" s="29"/>
      <c r="D14" s="29"/>
      <c r="E14" s="29"/>
      <c r="F14" s="29"/>
      <c r="G14" s="29"/>
      <c r="H14" s="29"/>
      <c r="I14" s="29"/>
      <c r="J14" s="29"/>
      <c r="K14" s="29"/>
      <c r="L14" s="29"/>
      <c r="M14" s="29"/>
      <c r="N14" s="29"/>
      <c r="O14" s="29"/>
      <c r="P14" s="29"/>
      <c r="Q14" s="29"/>
      <c r="R14" s="29"/>
    </row>
    <row r="15" spans="1:18" ht="17.25" customHeight="1">
      <c r="A15" s="29"/>
      <c r="B15" s="29"/>
      <c r="C15" s="29"/>
      <c r="D15" s="29"/>
      <c r="E15" s="29"/>
      <c r="F15" s="29"/>
      <c r="G15" s="29"/>
      <c r="H15" s="29"/>
      <c r="I15" s="29"/>
      <c r="J15" s="29"/>
      <c r="K15" s="29"/>
      <c r="L15" s="29"/>
      <c r="M15" s="29"/>
      <c r="N15" s="29"/>
      <c r="O15" s="29"/>
      <c r="P15" s="29"/>
      <c r="Q15" s="29"/>
      <c r="R15" s="29"/>
    </row>
    <row r="16" spans="1:18" ht="36.75" customHeight="1">
      <c r="A16" s="29"/>
      <c r="B16" s="29"/>
      <c r="C16" s="29" t="s">
        <v>328</v>
      </c>
      <c r="D16" s="29"/>
      <c r="E16" s="29"/>
      <c r="F16" s="29"/>
      <c r="G16" s="29"/>
      <c r="H16" s="29"/>
      <c r="I16" s="29"/>
      <c r="J16" s="29"/>
      <c r="K16" s="29"/>
      <c r="L16" s="29"/>
      <c r="M16" s="29"/>
      <c r="N16" s="29"/>
      <c r="O16" s="29"/>
      <c r="P16" s="29"/>
      <c r="Q16" s="29"/>
      <c r="R16" s="29"/>
    </row>
    <row r="17" spans="1:18" ht="17.25" customHeight="1">
      <c r="A17" s="29"/>
      <c r="B17" s="29"/>
      <c r="C17" s="29"/>
      <c r="D17" s="29"/>
      <c r="E17" s="29"/>
      <c r="F17" s="29"/>
      <c r="G17" s="29"/>
      <c r="H17" s="29"/>
      <c r="I17" s="29"/>
      <c r="J17" s="29"/>
      <c r="K17" s="29"/>
      <c r="L17" s="29"/>
      <c r="M17" s="29"/>
      <c r="N17" s="29"/>
      <c r="O17" s="29"/>
      <c r="P17" s="29"/>
      <c r="Q17" s="29"/>
      <c r="R17" s="29"/>
    </row>
    <row r="18" spans="1:18" ht="17.25" customHeight="1">
      <c r="A18" s="29"/>
      <c r="B18" s="29"/>
      <c r="C18" s="29"/>
      <c r="D18" s="29"/>
      <c r="E18" s="29"/>
      <c r="F18" s="29"/>
      <c r="G18" s="29"/>
      <c r="H18" s="29"/>
      <c r="I18" s="29"/>
      <c r="J18" s="29"/>
      <c r="K18" s="29"/>
      <c r="L18" s="29"/>
      <c r="M18" s="29"/>
      <c r="N18" s="29"/>
      <c r="O18" s="29"/>
      <c r="P18" s="29"/>
      <c r="Q18" s="29"/>
      <c r="R18" s="29"/>
    </row>
    <row r="19" spans="1:18" ht="17.25" customHeight="1">
      <c r="A19" s="29"/>
      <c r="B19" s="29"/>
      <c r="C19" s="29"/>
      <c r="D19" s="29"/>
      <c r="E19" s="29"/>
      <c r="F19" s="29"/>
      <c r="G19" s="29"/>
      <c r="H19" s="29"/>
      <c r="I19" s="29"/>
      <c r="J19" s="29"/>
      <c r="K19" s="29"/>
      <c r="L19" s="29"/>
      <c r="M19" s="29"/>
      <c r="N19" s="29"/>
      <c r="O19" s="29"/>
      <c r="P19" s="29"/>
      <c r="Q19" s="29"/>
      <c r="R19" s="29"/>
    </row>
    <row r="20" spans="1:18" ht="17.25" customHeight="1">
      <c r="A20" s="29"/>
      <c r="B20" s="29"/>
      <c r="C20" s="29"/>
      <c r="D20" s="29"/>
      <c r="E20" s="29"/>
      <c r="F20" s="29"/>
      <c r="G20" s="29"/>
      <c r="H20" s="29"/>
      <c r="I20" s="29"/>
      <c r="J20" s="29"/>
      <c r="K20" s="29"/>
      <c r="L20" s="29"/>
      <c r="M20" s="29"/>
      <c r="N20" s="29"/>
      <c r="O20" s="29"/>
      <c r="P20" s="29"/>
      <c r="Q20" s="29"/>
      <c r="R20" s="29"/>
    </row>
    <row r="21" spans="1:18" ht="17.25" customHeight="1">
      <c r="A21" s="29"/>
      <c r="B21" s="29"/>
      <c r="C21" s="29"/>
      <c r="D21" s="29"/>
      <c r="E21" s="29"/>
      <c r="F21" s="29"/>
      <c r="G21" s="29"/>
      <c r="H21" s="29"/>
      <c r="I21" s="29"/>
      <c r="J21" s="29"/>
      <c r="K21" s="29"/>
      <c r="L21" s="29"/>
      <c r="M21" s="29"/>
      <c r="N21" s="29"/>
      <c r="O21" s="29"/>
      <c r="P21" s="29"/>
      <c r="Q21" s="29"/>
      <c r="R21" s="29"/>
    </row>
    <row r="22" spans="1:18" ht="17.25" customHeight="1">
      <c r="A22" s="29"/>
      <c r="B22" s="29"/>
      <c r="C22" s="29"/>
      <c r="D22" s="29"/>
      <c r="E22" s="29"/>
      <c r="F22" s="29"/>
      <c r="G22" s="29"/>
      <c r="H22" s="29"/>
      <c r="I22" s="29"/>
      <c r="J22" s="29"/>
      <c r="K22" s="29"/>
      <c r="L22" s="29"/>
      <c r="M22" s="29"/>
      <c r="N22" s="29"/>
      <c r="O22" s="29"/>
      <c r="P22" s="29"/>
      <c r="Q22" s="29"/>
      <c r="R22" s="29"/>
    </row>
    <row r="23" spans="1:18" ht="17.25" customHeight="1">
      <c r="A23" s="29"/>
      <c r="B23" s="29"/>
      <c r="C23" s="29"/>
      <c r="D23" s="29"/>
      <c r="E23" s="29"/>
      <c r="F23" s="29"/>
      <c r="G23" s="29"/>
      <c r="H23" s="29"/>
      <c r="I23" s="29"/>
      <c r="J23" s="29"/>
      <c r="K23" s="29"/>
      <c r="L23" s="29"/>
      <c r="M23" s="29"/>
      <c r="N23" s="29"/>
      <c r="O23" s="29"/>
      <c r="P23" s="29"/>
      <c r="Q23" s="29"/>
      <c r="R23" s="29"/>
    </row>
    <row r="24" spans="1:18" ht="17.25" customHeight="1">
      <c r="A24" s="29"/>
      <c r="B24" s="29"/>
      <c r="C24" s="29"/>
      <c r="D24" s="29"/>
      <c r="E24" s="29"/>
      <c r="F24" s="29"/>
      <c r="G24" s="29"/>
      <c r="H24" s="29"/>
      <c r="I24" s="29"/>
      <c r="J24" s="29"/>
      <c r="K24" s="29"/>
      <c r="L24" s="29"/>
      <c r="M24" s="29"/>
      <c r="N24" s="29"/>
      <c r="O24" s="29"/>
      <c r="P24" s="29"/>
      <c r="Q24" s="29"/>
      <c r="R24" s="29"/>
    </row>
    <row r="25" spans="1:18" ht="17.25" customHeight="1">
      <c r="A25" s="29"/>
      <c r="B25" s="29"/>
      <c r="C25" s="29"/>
      <c r="D25" s="29"/>
      <c r="E25" s="29"/>
      <c r="F25" s="29"/>
      <c r="G25" s="29"/>
      <c r="H25" s="29"/>
      <c r="I25" s="29"/>
      <c r="J25" s="29"/>
      <c r="K25" s="29"/>
      <c r="L25" s="29"/>
      <c r="M25" s="29"/>
      <c r="N25" s="29"/>
      <c r="O25" s="29"/>
      <c r="P25" s="29"/>
      <c r="Q25" s="29"/>
      <c r="R25" s="29"/>
    </row>
    <row r="26" spans="1:18" ht="17.25" customHeight="1">
      <c r="A26" s="29"/>
      <c r="B26" s="29"/>
      <c r="C26" s="29"/>
      <c r="D26" s="29"/>
      <c r="E26" s="29"/>
      <c r="F26" s="29"/>
      <c r="G26" s="29"/>
      <c r="H26" s="29"/>
      <c r="I26" s="29"/>
      <c r="J26" s="29"/>
      <c r="K26" s="29"/>
      <c r="L26" s="29"/>
      <c r="M26" s="29"/>
      <c r="N26" s="29"/>
      <c r="O26" s="29"/>
      <c r="P26" s="29"/>
      <c r="Q26" s="29"/>
      <c r="R26" s="29"/>
    </row>
    <row r="27" spans="1:18" ht="17.25" customHeight="1">
      <c r="A27" s="29"/>
      <c r="B27" s="29"/>
      <c r="C27" s="29"/>
      <c r="D27" s="29"/>
      <c r="E27" s="29"/>
      <c r="F27" s="29"/>
      <c r="G27" s="29"/>
      <c r="H27" s="29"/>
      <c r="I27" s="29"/>
      <c r="J27" s="29"/>
      <c r="K27" s="29"/>
      <c r="L27" s="29"/>
      <c r="M27" s="29"/>
      <c r="N27" s="29"/>
      <c r="O27" s="29"/>
      <c r="P27" s="29"/>
      <c r="Q27" s="29"/>
      <c r="R27" s="29"/>
    </row>
    <row r="28" spans="1:18" ht="17.25" customHeight="1">
      <c r="A28" s="29"/>
      <c r="B28" s="29"/>
      <c r="C28" s="29"/>
      <c r="D28" s="29"/>
      <c r="E28" s="29"/>
      <c r="F28" s="29"/>
      <c r="G28" s="29"/>
      <c r="H28" s="29"/>
      <c r="I28" s="29"/>
      <c r="J28" s="29"/>
      <c r="K28" s="29"/>
      <c r="L28" s="29"/>
      <c r="M28" s="29"/>
      <c r="N28" s="29"/>
      <c r="O28" s="29"/>
      <c r="P28" s="29"/>
      <c r="Q28" s="29"/>
      <c r="R28" s="29"/>
    </row>
    <row r="29" spans="1:18" ht="17.25" customHeight="1">
      <c r="A29" s="29"/>
      <c r="B29" s="29"/>
      <c r="C29" s="29"/>
      <c r="D29" s="29"/>
      <c r="E29" s="29"/>
      <c r="F29" s="29"/>
      <c r="G29" s="29"/>
      <c r="H29" s="29"/>
      <c r="I29" s="29"/>
      <c r="J29" s="29"/>
      <c r="K29" s="29"/>
      <c r="L29" s="29"/>
      <c r="M29" s="29"/>
      <c r="N29" s="29"/>
      <c r="O29" s="29"/>
      <c r="P29" s="29"/>
      <c r="Q29" s="29"/>
      <c r="R29" s="29"/>
    </row>
    <row r="30" spans="1:18" ht="17.25" customHeight="1">
      <c r="A30" s="29"/>
      <c r="B30" s="29"/>
      <c r="C30" s="29"/>
      <c r="D30" s="29"/>
      <c r="E30" s="29"/>
      <c r="F30" s="29"/>
      <c r="G30" s="29"/>
      <c r="H30" s="29"/>
      <c r="I30" s="29"/>
      <c r="J30" s="29"/>
      <c r="K30" s="29"/>
      <c r="L30" s="29"/>
      <c r="M30" s="29"/>
      <c r="N30" s="29"/>
      <c r="O30" s="29"/>
      <c r="P30" s="29"/>
      <c r="Q30" s="29"/>
      <c r="R30" s="29"/>
    </row>
    <row r="31" spans="1:18" ht="17.25" customHeight="1">
      <c r="A31" s="29"/>
      <c r="B31" s="29"/>
      <c r="C31" s="29"/>
      <c r="D31" s="29"/>
      <c r="E31" s="29"/>
      <c r="F31" s="29"/>
      <c r="G31" s="29"/>
      <c r="H31" s="29"/>
      <c r="I31" s="29"/>
      <c r="J31" s="29"/>
      <c r="K31" s="29"/>
      <c r="L31" s="29"/>
      <c r="M31" s="29"/>
      <c r="N31" s="29"/>
      <c r="O31" s="29"/>
      <c r="P31" s="29"/>
      <c r="Q31" s="29"/>
      <c r="R31" s="29"/>
    </row>
    <row r="32" spans="1:18" ht="17.25" customHeight="1">
      <c r="A32" s="29"/>
      <c r="B32" s="29"/>
      <c r="C32" s="29"/>
      <c r="D32" s="29"/>
      <c r="E32" s="29"/>
      <c r="F32" s="29"/>
      <c r="G32" s="29"/>
      <c r="H32" s="29"/>
      <c r="I32" s="29"/>
      <c r="J32" s="29"/>
      <c r="K32" s="29"/>
      <c r="L32" s="29"/>
      <c r="M32" s="29"/>
      <c r="N32" s="29"/>
      <c r="O32" s="29"/>
      <c r="P32" s="29"/>
      <c r="Q32" s="29"/>
      <c r="R32" s="29"/>
    </row>
    <row r="33" spans="1:18" ht="17.25" customHeight="1">
      <c r="A33" s="29"/>
      <c r="B33" s="29"/>
      <c r="C33" s="29"/>
      <c r="D33" s="29"/>
      <c r="E33" s="29"/>
      <c r="F33" s="29"/>
      <c r="G33" s="29"/>
      <c r="H33" s="29"/>
      <c r="I33" s="29"/>
      <c r="J33" s="29"/>
      <c r="K33" s="29"/>
      <c r="L33" s="29"/>
      <c r="M33" s="29"/>
      <c r="N33" s="29"/>
      <c r="O33" s="29"/>
      <c r="P33" s="29"/>
      <c r="Q33" s="29"/>
      <c r="R33" s="29"/>
    </row>
    <row r="34" spans="1:18" ht="17.25" customHeight="1">
      <c r="A34" s="29"/>
      <c r="B34" s="29"/>
      <c r="C34" s="29"/>
      <c r="D34" s="29"/>
      <c r="E34" s="29"/>
      <c r="F34" s="29"/>
      <c r="G34" s="29"/>
      <c r="H34" s="29"/>
      <c r="I34" s="29"/>
      <c r="J34" s="29"/>
      <c r="K34" s="29"/>
      <c r="L34" s="29"/>
      <c r="M34" s="29"/>
      <c r="N34" s="29"/>
      <c r="O34" s="29"/>
      <c r="P34" s="29"/>
      <c r="Q34" s="29"/>
      <c r="R34" s="29"/>
    </row>
    <row r="35" spans="1:18" ht="17.25" customHeight="1">
      <c r="A35" s="29"/>
      <c r="B35" s="29"/>
      <c r="C35" s="29"/>
      <c r="D35" s="29"/>
      <c r="E35" s="29"/>
      <c r="F35" s="29"/>
      <c r="G35" s="29"/>
      <c r="H35" s="29"/>
      <c r="I35" s="29"/>
      <c r="J35" s="29"/>
      <c r="K35" s="29"/>
      <c r="L35" s="29"/>
      <c r="M35" s="29"/>
      <c r="N35" s="29"/>
      <c r="O35" s="29"/>
      <c r="P35" s="29"/>
      <c r="Q35" s="29"/>
      <c r="R35" s="29"/>
    </row>
    <row r="36" spans="1:18" ht="17.25" customHeight="1">
      <c r="A36" s="29"/>
      <c r="B36" s="29"/>
      <c r="C36" s="29"/>
      <c r="D36" s="29"/>
      <c r="E36" s="29"/>
      <c r="F36" s="29"/>
      <c r="G36" s="29"/>
      <c r="H36" s="29"/>
      <c r="I36" s="29"/>
      <c r="J36" s="29"/>
      <c r="K36" s="29"/>
      <c r="L36" s="29"/>
      <c r="M36" s="29"/>
      <c r="N36" s="29"/>
      <c r="O36" s="29"/>
      <c r="P36" s="29"/>
      <c r="Q36" s="29"/>
      <c r="R36" s="29"/>
    </row>
    <row r="37" spans="1:18" ht="17.25" customHeight="1">
      <c r="A37" s="29"/>
      <c r="B37" s="29"/>
      <c r="C37" s="29"/>
      <c r="D37" s="29"/>
      <c r="E37" s="29"/>
      <c r="F37" s="29"/>
      <c r="G37" s="29"/>
      <c r="H37" s="29"/>
      <c r="I37" s="29"/>
      <c r="J37" s="29"/>
      <c r="K37" s="29"/>
      <c r="L37" s="29"/>
      <c r="M37" s="29"/>
      <c r="N37" s="29"/>
      <c r="O37" s="29"/>
      <c r="P37" s="29"/>
      <c r="Q37" s="29"/>
      <c r="R37" s="29"/>
    </row>
    <row r="38" spans="1:18" ht="17.25" customHeight="1">
      <c r="A38" s="29"/>
      <c r="B38" s="29"/>
      <c r="C38" s="29"/>
      <c r="D38" s="29"/>
      <c r="E38" s="29"/>
      <c r="F38" s="29"/>
      <c r="G38" s="29"/>
      <c r="H38" s="29"/>
      <c r="I38" s="29"/>
      <c r="J38" s="29"/>
      <c r="K38" s="29"/>
      <c r="L38" s="29"/>
      <c r="M38" s="29"/>
      <c r="N38" s="29"/>
      <c r="O38" s="29"/>
      <c r="P38" s="29"/>
      <c r="Q38" s="29"/>
      <c r="R38" s="29"/>
    </row>
    <row r="39" spans="1:18" ht="17.25" customHeight="1">
      <c r="A39" s="29"/>
      <c r="B39" s="29"/>
      <c r="C39" s="29"/>
      <c r="D39" s="29"/>
      <c r="E39" s="29"/>
      <c r="F39" s="29"/>
      <c r="G39" s="29"/>
      <c r="H39" s="29"/>
      <c r="I39" s="29"/>
      <c r="J39" s="29"/>
      <c r="K39" s="29"/>
      <c r="L39" s="29"/>
      <c r="M39" s="29"/>
      <c r="N39" s="29"/>
      <c r="O39" s="29"/>
      <c r="P39" s="29"/>
      <c r="Q39" s="29"/>
      <c r="R39" s="29"/>
    </row>
    <row r="40" spans="1:18" ht="17.25" customHeight="1">
      <c r="A40" s="29"/>
      <c r="B40" s="29"/>
      <c r="C40" s="29"/>
      <c r="D40" s="29"/>
      <c r="E40" s="29"/>
      <c r="F40" s="29"/>
      <c r="G40" s="29"/>
      <c r="H40" s="29"/>
      <c r="I40" s="29"/>
      <c r="J40" s="29"/>
      <c r="K40" s="29"/>
      <c r="L40" s="29"/>
      <c r="M40" s="29"/>
      <c r="N40" s="29"/>
      <c r="O40" s="29"/>
      <c r="P40" s="29"/>
      <c r="Q40" s="29"/>
      <c r="R40" s="29"/>
    </row>
    <row r="41" spans="1:18" ht="17.25" customHeight="1">
      <c r="A41" s="29"/>
      <c r="B41" s="29"/>
      <c r="C41" s="29"/>
      <c r="D41" s="29"/>
      <c r="E41" s="29"/>
      <c r="F41" s="29"/>
      <c r="G41" s="29"/>
      <c r="H41" s="29"/>
      <c r="I41" s="29"/>
      <c r="J41" s="29"/>
      <c r="K41" s="29"/>
      <c r="L41" s="29"/>
      <c r="M41" s="29"/>
      <c r="N41" s="29"/>
      <c r="O41" s="29"/>
      <c r="P41" s="29"/>
      <c r="Q41" s="29"/>
      <c r="R41" s="29"/>
    </row>
    <row r="42" spans="1:18" ht="17.25" customHeight="1">
      <c r="A42" s="29"/>
      <c r="B42" s="29"/>
      <c r="C42" s="29"/>
      <c r="D42" s="29"/>
      <c r="E42" s="29"/>
      <c r="F42" s="29"/>
      <c r="G42" s="29"/>
      <c r="H42" s="29"/>
      <c r="I42" s="29"/>
      <c r="J42" s="29"/>
      <c r="K42" s="29"/>
      <c r="L42" s="29"/>
      <c r="M42" s="29"/>
      <c r="N42" s="29"/>
      <c r="O42" s="29"/>
      <c r="P42" s="29"/>
      <c r="Q42" s="29"/>
      <c r="R42" s="29"/>
    </row>
    <row r="43" spans="1:18" ht="17.25" customHeight="1">
      <c r="A43" s="29"/>
      <c r="B43" s="29"/>
      <c r="C43" s="29"/>
      <c r="D43" s="29"/>
      <c r="E43" s="29"/>
      <c r="F43" s="29"/>
      <c r="G43" s="29"/>
      <c r="H43" s="29"/>
      <c r="I43" s="29"/>
      <c r="J43" s="29"/>
      <c r="K43" s="29"/>
      <c r="L43" s="29"/>
      <c r="M43" s="29"/>
      <c r="N43" s="29"/>
      <c r="O43" s="29"/>
      <c r="P43" s="29"/>
      <c r="Q43" s="29"/>
      <c r="R43" s="29"/>
    </row>
    <row r="44" spans="1:18" ht="17.25" customHeight="1">
      <c r="A44" s="29"/>
      <c r="B44" s="29"/>
      <c r="C44" s="29"/>
      <c r="D44" s="29"/>
      <c r="E44" s="29"/>
      <c r="F44" s="29"/>
      <c r="G44" s="29"/>
      <c r="H44" s="29"/>
      <c r="I44" s="29"/>
      <c r="J44" s="29"/>
      <c r="K44" s="29"/>
      <c r="L44" s="29"/>
      <c r="M44" s="29"/>
      <c r="N44" s="29"/>
      <c r="O44" s="29"/>
      <c r="P44" s="29"/>
      <c r="Q44" s="29"/>
      <c r="R44" s="29"/>
    </row>
    <row r="45" spans="1:18" ht="17.25" customHeight="1">
      <c r="A45" s="29"/>
      <c r="B45" s="29"/>
      <c r="C45" s="29"/>
      <c r="D45" s="29"/>
      <c r="E45" s="29"/>
      <c r="F45" s="29"/>
      <c r="G45" s="29"/>
      <c r="H45" s="29"/>
      <c r="I45" s="29"/>
      <c r="J45" s="29"/>
      <c r="K45" s="29"/>
      <c r="L45" s="29"/>
      <c r="M45" s="29"/>
      <c r="N45" s="29"/>
      <c r="O45" s="29"/>
      <c r="P45" s="29"/>
      <c r="Q45" s="29"/>
      <c r="R45" s="29"/>
    </row>
    <row r="46" spans="1:18" ht="17.25" customHeight="1">
      <c r="A46" s="29"/>
      <c r="B46" s="29"/>
      <c r="C46" s="29"/>
      <c r="D46" s="29"/>
      <c r="E46" s="29"/>
      <c r="F46" s="29"/>
      <c r="G46" s="29"/>
      <c r="H46" s="29"/>
      <c r="I46" s="29"/>
      <c r="J46" s="29"/>
      <c r="K46" s="29"/>
      <c r="L46" s="29"/>
      <c r="M46" s="29"/>
      <c r="N46" s="29"/>
      <c r="O46" s="29"/>
      <c r="P46" s="29"/>
      <c r="Q46" s="29"/>
      <c r="R46" s="29"/>
    </row>
    <row r="47" spans="1:18" ht="17.25" customHeight="1">
      <c r="A47" s="29"/>
      <c r="B47" s="29"/>
      <c r="C47" s="29"/>
      <c r="D47" s="29"/>
      <c r="E47" s="29"/>
      <c r="F47" s="29"/>
      <c r="G47" s="29"/>
      <c r="H47" s="29"/>
      <c r="I47" s="29"/>
      <c r="J47" s="29"/>
      <c r="K47" s="29"/>
      <c r="L47" s="29"/>
      <c r="M47" s="29"/>
      <c r="N47" s="29"/>
      <c r="O47" s="29"/>
      <c r="P47" s="29"/>
      <c r="Q47" s="29"/>
      <c r="R47" s="29"/>
    </row>
    <row r="48" spans="1:18" ht="17.25" customHeight="1">
      <c r="A48" s="29"/>
      <c r="B48" s="29"/>
      <c r="C48" s="29"/>
      <c r="D48" s="29"/>
      <c r="E48" s="29"/>
      <c r="F48" s="29"/>
      <c r="G48" s="29"/>
      <c r="H48" s="29"/>
      <c r="I48" s="29"/>
      <c r="J48" s="29"/>
      <c r="K48" s="29"/>
      <c r="L48" s="29"/>
      <c r="M48" s="29"/>
      <c r="N48" s="29"/>
      <c r="O48" s="29"/>
      <c r="P48" s="29"/>
      <c r="Q48" s="29"/>
      <c r="R48" s="29"/>
    </row>
    <row r="49" spans="1:18" ht="17.25" customHeight="1">
      <c r="A49" s="29"/>
      <c r="B49" s="29"/>
      <c r="C49" s="29"/>
      <c r="D49" s="29"/>
      <c r="E49" s="29"/>
      <c r="F49" s="29"/>
      <c r="G49" s="29"/>
      <c r="H49" s="29"/>
      <c r="I49" s="29"/>
      <c r="J49" s="29"/>
      <c r="K49" s="29"/>
      <c r="L49" s="29"/>
      <c r="M49" s="29"/>
      <c r="N49" s="29"/>
      <c r="O49" s="29"/>
      <c r="P49" s="29"/>
      <c r="Q49" s="29"/>
      <c r="R49" s="29"/>
    </row>
    <row r="50" spans="1:18" ht="17.25" customHeight="1">
      <c r="A50" s="29"/>
      <c r="B50" s="29"/>
      <c r="C50" s="29"/>
      <c r="D50" s="29"/>
      <c r="E50" s="29"/>
      <c r="F50" s="29"/>
      <c r="G50" s="29"/>
      <c r="H50" s="29"/>
      <c r="I50" s="29"/>
      <c r="J50" s="29"/>
      <c r="K50" s="29"/>
      <c r="L50" s="29"/>
      <c r="M50" s="29"/>
      <c r="N50" s="29"/>
      <c r="O50" s="29"/>
      <c r="P50" s="29"/>
      <c r="Q50" s="29"/>
      <c r="R50" s="29"/>
    </row>
    <row r="51" spans="1:18" ht="17.25" customHeight="1">
      <c r="A51" s="29"/>
      <c r="B51" s="29"/>
      <c r="C51" s="29"/>
      <c r="D51" s="29"/>
      <c r="E51" s="29"/>
      <c r="F51" s="29"/>
      <c r="G51" s="29"/>
      <c r="H51" s="29"/>
      <c r="I51" s="29"/>
      <c r="J51" s="29"/>
      <c r="K51" s="29"/>
      <c r="L51" s="29"/>
      <c r="M51" s="29"/>
      <c r="N51" s="29"/>
      <c r="O51" s="29"/>
      <c r="P51" s="29"/>
      <c r="Q51" s="29"/>
      <c r="R51" s="29"/>
    </row>
    <row r="52" spans="1:18" ht="17.25" customHeight="1">
      <c r="A52" s="29"/>
      <c r="B52" s="29"/>
      <c r="C52" s="29"/>
      <c r="D52" s="29"/>
      <c r="E52" s="29"/>
      <c r="F52" s="29"/>
      <c r="G52" s="29"/>
      <c r="H52" s="29"/>
      <c r="I52" s="29"/>
      <c r="J52" s="29"/>
      <c r="K52" s="29"/>
      <c r="L52" s="29"/>
      <c r="M52" s="29"/>
      <c r="N52" s="29"/>
      <c r="O52" s="29"/>
      <c r="P52" s="29"/>
      <c r="Q52" s="29"/>
      <c r="R52" s="29"/>
    </row>
    <row r="53" spans="1:18" ht="17.25" customHeight="1">
      <c r="A53" s="29"/>
      <c r="B53" s="29"/>
      <c r="C53" s="29"/>
      <c r="D53" s="29"/>
      <c r="E53" s="29"/>
      <c r="F53" s="29"/>
      <c r="G53" s="29"/>
      <c r="H53" s="29"/>
      <c r="I53" s="29"/>
      <c r="J53" s="29"/>
      <c r="K53" s="29"/>
      <c r="L53" s="29"/>
      <c r="M53" s="29"/>
      <c r="N53" s="29"/>
      <c r="O53" s="29"/>
      <c r="P53" s="29"/>
      <c r="Q53" s="29"/>
      <c r="R53" s="29"/>
    </row>
    <row r="54" spans="1:18" ht="17.25" customHeight="1">
      <c r="A54" s="29"/>
      <c r="B54" s="29"/>
      <c r="C54" s="29"/>
      <c r="D54" s="29"/>
      <c r="E54" s="29"/>
      <c r="F54" s="29"/>
      <c r="G54" s="29"/>
      <c r="H54" s="29"/>
      <c r="I54" s="29"/>
      <c r="J54" s="29"/>
      <c r="K54" s="29"/>
      <c r="L54" s="29"/>
      <c r="M54" s="29"/>
      <c r="N54" s="29"/>
      <c r="O54" s="29"/>
      <c r="P54" s="29"/>
      <c r="Q54" s="29"/>
      <c r="R54" s="29"/>
    </row>
    <row r="55" spans="1:18" ht="17.25" customHeight="1">
      <c r="A55" s="29"/>
      <c r="B55" s="29"/>
      <c r="C55" s="29"/>
      <c r="D55" s="29"/>
      <c r="E55" s="29"/>
      <c r="F55" s="29"/>
      <c r="G55" s="29"/>
      <c r="H55" s="29"/>
      <c r="I55" s="29"/>
      <c r="J55" s="29"/>
      <c r="K55" s="29"/>
      <c r="L55" s="29"/>
      <c r="M55" s="29"/>
      <c r="N55" s="29"/>
      <c r="O55" s="29"/>
      <c r="P55" s="29"/>
      <c r="Q55" s="29"/>
      <c r="R55" s="29"/>
    </row>
    <row r="56" spans="1:18" ht="17.25" customHeight="1">
      <c r="A56" s="29"/>
      <c r="B56" s="29"/>
      <c r="C56" s="29"/>
      <c r="D56" s="29"/>
      <c r="E56" s="29"/>
      <c r="F56" s="29"/>
      <c r="G56" s="29"/>
      <c r="H56" s="29"/>
      <c r="I56" s="29"/>
      <c r="J56" s="29"/>
      <c r="K56" s="29"/>
      <c r="L56" s="29"/>
      <c r="M56" s="29"/>
      <c r="N56" s="29"/>
      <c r="O56" s="29"/>
      <c r="P56" s="29"/>
      <c r="Q56" s="29"/>
      <c r="R56" s="29"/>
    </row>
    <row r="57" spans="1:18" ht="17.25" customHeight="1">
      <c r="A57" s="29"/>
      <c r="B57" s="29"/>
      <c r="C57" s="29"/>
      <c r="D57" s="29"/>
      <c r="E57" s="29"/>
      <c r="F57" s="29"/>
      <c r="G57" s="29"/>
      <c r="H57" s="29"/>
      <c r="I57" s="29"/>
      <c r="J57" s="29"/>
      <c r="K57" s="29"/>
      <c r="L57" s="29"/>
      <c r="M57" s="29"/>
      <c r="N57" s="29"/>
      <c r="O57" s="29"/>
      <c r="P57" s="29"/>
      <c r="Q57" s="29"/>
      <c r="R57" s="29"/>
    </row>
    <row r="58" spans="1:18" ht="17.25" customHeight="1">
      <c r="A58" s="29"/>
      <c r="B58" s="29"/>
      <c r="C58" s="29"/>
      <c r="D58" s="29"/>
      <c r="E58" s="29"/>
      <c r="F58" s="29"/>
      <c r="G58" s="29"/>
      <c r="H58" s="29"/>
      <c r="I58" s="29"/>
      <c r="J58" s="29"/>
      <c r="K58" s="29"/>
      <c r="L58" s="29"/>
      <c r="M58" s="29"/>
      <c r="N58" s="29"/>
      <c r="O58" s="29"/>
      <c r="P58" s="29"/>
      <c r="Q58" s="29"/>
      <c r="R58" s="29"/>
    </row>
    <row r="59" spans="1:18" ht="17.25" customHeight="1">
      <c r="A59" s="29"/>
      <c r="B59" s="29"/>
      <c r="C59" s="29"/>
      <c r="D59" s="29"/>
      <c r="E59" s="29"/>
      <c r="F59" s="29"/>
      <c r="G59" s="29"/>
      <c r="H59" s="29"/>
      <c r="I59" s="29"/>
      <c r="J59" s="29"/>
      <c r="K59" s="29"/>
      <c r="L59" s="29"/>
      <c r="M59" s="29"/>
      <c r="N59" s="29"/>
      <c r="O59" s="29"/>
      <c r="P59" s="29"/>
      <c r="Q59" s="29"/>
      <c r="R59" s="29"/>
    </row>
    <row r="60" spans="1:18" ht="17.25" customHeight="1">
      <c r="A60" s="29"/>
      <c r="B60" s="29"/>
      <c r="C60" s="29"/>
      <c r="D60" s="29"/>
      <c r="E60" s="29"/>
      <c r="F60" s="29"/>
      <c r="G60" s="29"/>
      <c r="H60" s="29"/>
      <c r="I60" s="29"/>
      <c r="J60" s="29"/>
      <c r="K60" s="29"/>
      <c r="L60" s="29"/>
      <c r="M60" s="29"/>
      <c r="N60" s="29"/>
      <c r="O60" s="29"/>
      <c r="P60" s="29"/>
      <c r="Q60" s="29"/>
      <c r="R60" s="29"/>
    </row>
    <row r="61" spans="1:18" ht="17.25" customHeight="1">
      <c r="A61" s="29"/>
      <c r="B61" s="29"/>
      <c r="C61" s="29"/>
      <c r="D61" s="29"/>
      <c r="E61" s="29"/>
      <c r="F61" s="29"/>
      <c r="G61" s="29"/>
      <c r="H61" s="29"/>
      <c r="I61" s="29"/>
      <c r="J61" s="29"/>
      <c r="K61" s="29"/>
      <c r="L61" s="29"/>
      <c r="M61" s="29"/>
      <c r="N61" s="29"/>
      <c r="O61" s="29"/>
      <c r="P61" s="29"/>
      <c r="Q61" s="29"/>
      <c r="R61" s="29"/>
    </row>
    <row r="62" spans="1:18" ht="17.25" customHeight="1">
      <c r="A62" s="29"/>
      <c r="B62" s="29"/>
      <c r="C62" s="29"/>
      <c r="D62" s="29"/>
      <c r="E62" s="29"/>
      <c r="F62" s="29"/>
      <c r="G62" s="29"/>
      <c r="H62" s="29"/>
      <c r="I62" s="29"/>
      <c r="J62" s="29"/>
      <c r="K62" s="29"/>
      <c r="L62" s="29"/>
      <c r="M62" s="29"/>
      <c r="N62" s="29"/>
      <c r="O62" s="29"/>
      <c r="P62" s="29"/>
      <c r="Q62" s="29"/>
      <c r="R62" s="29"/>
    </row>
    <row r="63" spans="1:18" ht="17.25" customHeight="1">
      <c r="A63" s="29"/>
      <c r="B63" s="29"/>
      <c r="C63" s="29"/>
      <c r="D63" s="29"/>
      <c r="E63" s="29"/>
      <c r="F63" s="29"/>
      <c r="G63" s="29"/>
      <c r="H63" s="29"/>
      <c r="I63" s="29"/>
      <c r="J63" s="29"/>
      <c r="K63" s="29"/>
      <c r="L63" s="29"/>
      <c r="M63" s="29"/>
      <c r="N63" s="29"/>
      <c r="O63" s="29"/>
      <c r="P63" s="29"/>
      <c r="Q63" s="29"/>
      <c r="R63" s="29"/>
    </row>
    <row r="64" spans="1:18" ht="17.25" customHeight="1">
      <c r="A64" s="29"/>
      <c r="B64" s="29"/>
      <c r="C64" s="29"/>
      <c r="D64" s="29"/>
      <c r="E64" s="29"/>
      <c r="F64" s="29"/>
      <c r="G64" s="29"/>
      <c r="H64" s="29"/>
      <c r="I64" s="29"/>
      <c r="J64" s="29"/>
      <c r="K64" s="29"/>
      <c r="L64" s="29"/>
      <c r="M64" s="29"/>
      <c r="N64" s="29"/>
      <c r="O64" s="29"/>
      <c r="P64" s="29"/>
      <c r="Q64" s="29"/>
      <c r="R64" s="29"/>
    </row>
    <row r="65" spans="1:18" ht="17.25" customHeight="1">
      <c r="A65" s="29"/>
      <c r="B65" s="29"/>
      <c r="C65" s="29"/>
      <c r="D65" s="29"/>
      <c r="E65" s="29"/>
      <c r="F65" s="29"/>
      <c r="G65" s="29"/>
      <c r="H65" s="29"/>
      <c r="I65" s="29"/>
      <c r="J65" s="29"/>
      <c r="K65" s="29"/>
      <c r="L65" s="29"/>
      <c r="M65" s="29"/>
      <c r="N65" s="29"/>
      <c r="O65" s="29"/>
      <c r="P65" s="29"/>
      <c r="Q65" s="29"/>
      <c r="R65" s="29"/>
    </row>
    <row r="66" spans="1:18" ht="17.25" customHeight="1">
      <c r="A66" s="29"/>
      <c r="B66" s="29"/>
      <c r="C66" s="29"/>
      <c r="D66" s="29"/>
      <c r="E66" s="29"/>
      <c r="F66" s="29"/>
      <c r="G66" s="29"/>
      <c r="H66" s="29"/>
      <c r="I66" s="29"/>
      <c r="J66" s="29"/>
      <c r="K66" s="29"/>
      <c r="L66" s="29"/>
      <c r="M66" s="29"/>
      <c r="N66" s="29"/>
      <c r="O66" s="29"/>
      <c r="P66" s="29"/>
      <c r="Q66" s="29"/>
      <c r="R66" s="29"/>
    </row>
    <row r="67" spans="1:18" ht="17.25" customHeight="1">
      <c r="A67" s="29"/>
      <c r="B67" s="29"/>
      <c r="C67" s="29"/>
      <c r="D67" s="29"/>
      <c r="E67" s="29"/>
      <c r="F67" s="29"/>
      <c r="G67" s="29"/>
      <c r="H67" s="29"/>
      <c r="I67" s="29"/>
      <c r="J67" s="29"/>
      <c r="K67" s="29"/>
      <c r="L67" s="29"/>
      <c r="M67" s="29"/>
      <c r="N67" s="29"/>
      <c r="O67" s="29"/>
      <c r="P67" s="29"/>
      <c r="Q67" s="29"/>
      <c r="R67" s="29"/>
    </row>
    <row r="68" spans="1:18" ht="17.25" customHeight="1">
      <c r="A68" s="29"/>
      <c r="B68" s="29"/>
      <c r="C68" s="29"/>
      <c r="D68" s="29"/>
      <c r="E68" s="29"/>
      <c r="F68" s="29"/>
      <c r="G68" s="29"/>
      <c r="H68" s="29"/>
      <c r="I68" s="29"/>
      <c r="J68" s="29"/>
      <c r="K68" s="29"/>
      <c r="L68" s="29"/>
      <c r="M68" s="29"/>
      <c r="N68" s="29"/>
      <c r="O68" s="29"/>
      <c r="P68" s="29"/>
      <c r="Q68" s="29"/>
      <c r="R68" s="29"/>
    </row>
    <row r="69" spans="1:18" ht="17.25" customHeight="1">
      <c r="A69" s="29"/>
      <c r="B69" s="29"/>
      <c r="C69" s="29"/>
      <c r="D69" s="29"/>
      <c r="E69" s="29"/>
      <c r="F69" s="29"/>
      <c r="G69" s="29"/>
      <c r="H69" s="29"/>
      <c r="I69" s="29"/>
      <c r="J69" s="29"/>
      <c r="K69" s="29"/>
      <c r="L69" s="29"/>
      <c r="M69" s="29"/>
      <c r="N69" s="29"/>
      <c r="O69" s="29"/>
      <c r="P69" s="29"/>
      <c r="Q69" s="29"/>
      <c r="R69" s="29"/>
    </row>
    <row r="70" spans="1:18" ht="17.25" customHeight="1">
      <c r="A70" s="29"/>
      <c r="B70" s="29"/>
      <c r="C70" s="29"/>
      <c r="D70" s="29"/>
      <c r="E70" s="29"/>
      <c r="F70" s="29"/>
      <c r="G70" s="29"/>
      <c r="H70" s="29"/>
      <c r="I70" s="29"/>
      <c r="J70" s="29"/>
      <c r="K70" s="29"/>
      <c r="L70" s="29"/>
      <c r="M70" s="29"/>
      <c r="N70" s="29"/>
      <c r="O70" s="29"/>
      <c r="P70" s="29"/>
      <c r="Q70" s="29"/>
      <c r="R70" s="29"/>
    </row>
    <row r="71" spans="1:18" ht="17.25" customHeight="1">
      <c r="A71" s="29"/>
      <c r="B71" s="29"/>
      <c r="C71" s="29"/>
      <c r="D71" s="29"/>
      <c r="E71" s="29"/>
      <c r="F71" s="29"/>
      <c r="G71" s="29"/>
      <c r="H71" s="29"/>
      <c r="I71" s="29"/>
      <c r="J71" s="29"/>
      <c r="K71" s="29"/>
      <c r="L71" s="29"/>
      <c r="M71" s="29"/>
      <c r="N71" s="29"/>
      <c r="O71" s="29"/>
      <c r="P71" s="29"/>
      <c r="Q71" s="29"/>
      <c r="R71" s="29"/>
    </row>
    <row r="72" spans="1:18" ht="17.25" customHeight="1">
      <c r="A72" s="29"/>
      <c r="B72" s="29"/>
      <c r="C72" s="29"/>
      <c r="D72" s="29"/>
      <c r="E72" s="29"/>
      <c r="F72" s="29"/>
      <c r="G72" s="29"/>
      <c r="H72" s="29"/>
      <c r="I72" s="29"/>
      <c r="J72" s="29"/>
      <c r="K72" s="29"/>
      <c r="L72" s="29"/>
      <c r="M72" s="29"/>
      <c r="N72" s="29"/>
      <c r="O72" s="29"/>
      <c r="P72" s="29"/>
      <c r="Q72" s="29"/>
      <c r="R72" s="29"/>
    </row>
    <row r="73" spans="1:18" ht="17.25" customHeight="1">
      <c r="A73" s="29"/>
      <c r="B73" s="29"/>
      <c r="C73" s="29"/>
      <c r="D73" s="29"/>
      <c r="E73" s="29"/>
      <c r="F73" s="29"/>
      <c r="G73" s="29"/>
      <c r="H73" s="29"/>
      <c r="I73" s="29"/>
      <c r="J73" s="29"/>
      <c r="K73" s="29"/>
      <c r="L73" s="29"/>
      <c r="M73" s="29"/>
      <c r="N73" s="29"/>
      <c r="O73" s="29"/>
      <c r="P73" s="29"/>
      <c r="Q73" s="29"/>
      <c r="R73" s="29"/>
    </row>
    <row r="74" spans="1:18" ht="17.25" customHeight="1">
      <c r="A74" s="29"/>
      <c r="B74" s="29"/>
      <c r="C74" s="29"/>
      <c r="D74" s="29"/>
      <c r="E74" s="29"/>
      <c r="F74" s="29"/>
      <c r="G74" s="29"/>
      <c r="H74" s="29"/>
      <c r="I74" s="29"/>
      <c r="J74" s="29"/>
      <c r="K74" s="29"/>
      <c r="L74" s="29"/>
      <c r="M74" s="29"/>
      <c r="N74" s="29"/>
      <c r="O74" s="29"/>
      <c r="P74" s="29"/>
      <c r="Q74" s="29"/>
      <c r="R74" s="29"/>
    </row>
    <row r="75" spans="1:18" ht="17.25" customHeight="1">
      <c r="A75" s="29"/>
      <c r="B75" s="29"/>
      <c r="C75" s="29"/>
      <c r="D75" s="29"/>
      <c r="E75" s="29"/>
      <c r="F75" s="29"/>
      <c r="G75" s="29"/>
      <c r="H75" s="29"/>
      <c r="I75" s="29"/>
      <c r="J75" s="29"/>
      <c r="K75" s="29"/>
      <c r="L75" s="29"/>
      <c r="M75" s="29"/>
      <c r="N75" s="29"/>
      <c r="O75" s="29"/>
      <c r="P75" s="29"/>
      <c r="Q75" s="29"/>
      <c r="R75" s="29"/>
    </row>
    <row r="76" spans="1:18" ht="17.25" customHeight="1">
      <c r="A76" s="29"/>
      <c r="B76" s="29"/>
      <c r="C76" s="29"/>
      <c r="D76" s="29"/>
      <c r="E76" s="29"/>
      <c r="F76" s="29"/>
      <c r="G76" s="29"/>
      <c r="H76" s="29"/>
      <c r="I76" s="29"/>
      <c r="J76" s="29"/>
      <c r="K76" s="29"/>
      <c r="L76" s="29"/>
      <c r="M76" s="29"/>
      <c r="N76" s="29"/>
      <c r="O76" s="29"/>
      <c r="P76" s="29"/>
      <c r="Q76" s="29"/>
      <c r="R76" s="29"/>
    </row>
    <row r="77" spans="1:18" ht="17.25" customHeight="1">
      <c r="A77" s="29"/>
      <c r="B77" s="29"/>
      <c r="C77" s="29"/>
      <c r="D77" s="29"/>
      <c r="E77" s="29"/>
      <c r="F77" s="29"/>
      <c r="G77" s="29"/>
      <c r="H77" s="29"/>
      <c r="I77" s="29"/>
      <c r="J77" s="29"/>
      <c r="K77" s="29"/>
      <c r="L77" s="29"/>
      <c r="M77" s="29"/>
      <c r="N77" s="29"/>
      <c r="O77" s="29"/>
      <c r="P77" s="29"/>
      <c r="Q77" s="29"/>
      <c r="R77" s="29"/>
    </row>
    <row r="78" spans="1:18" ht="17.25" customHeight="1">
      <c r="A78" s="29"/>
      <c r="B78" s="29"/>
      <c r="C78" s="29"/>
      <c r="D78" s="29"/>
      <c r="E78" s="29"/>
      <c r="F78" s="29"/>
      <c r="G78" s="29"/>
      <c r="H78" s="29"/>
      <c r="I78" s="29"/>
      <c r="J78" s="29"/>
      <c r="K78" s="29"/>
      <c r="L78" s="29"/>
      <c r="M78" s="29"/>
      <c r="N78" s="29"/>
      <c r="O78" s="29"/>
      <c r="P78" s="29"/>
      <c r="Q78" s="29"/>
      <c r="R78" s="29"/>
    </row>
    <row r="79" spans="1:18" ht="17.25" customHeight="1">
      <c r="A79" s="29"/>
      <c r="B79" s="29"/>
      <c r="C79" s="29"/>
      <c r="D79" s="29"/>
      <c r="E79" s="29"/>
      <c r="F79" s="29"/>
      <c r="G79" s="29"/>
      <c r="H79" s="29"/>
      <c r="I79" s="29"/>
      <c r="J79" s="29"/>
      <c r="K79" s="29"/>
      <c r="L79" s="29"/>
      <c r="M79" s="29"/>
      <c r="N79" s="29"/>
      <c r="O79" s="29"/>
      <c r="P79" s="29"/>
      <c r="Q79" s="29"/>
      <c r="R79" s="29"/>
    </row>
    <row r="80" spans="1:18" ht="17.25" customHeight="1">
      <c r="A80" s="29"/>
      <c r="B80" s="29"/>
      <c r="C80" s="29"/>
      <c r="D80" s="29"/>
      <c r="E80" s="29"/>
      <c r="F80" s="29"/>
      <c r="G80" s="29"/>
      <c r="H80" s="29"/>
      <c r="I80" s="29"/>
      <c r="J80" s="29"/>
      <c r="K80" s="29"/>
      <c r="L80" s="29"/>
      <c r="M80" s="29"/>
      <c r="N80" s="29"/>
      <c r="O80" s="29"/>
      <c r="P80" s="29"/>
      <c r="Q80" s="29"/>
      <c r="R80" s="29"/>
    </row>
    <row r="81" spans="1:18" ht="17.25" customHeight="1">
      <c r="A81" s="29"/>
      <c r="B81" s="29"/>
      <c r="C81" s="29"/>
      <c r="D81" s="29"/>
      <c r="E81" s="29"/>
      <c r="F81" s="29"/>
      <c r="G81" s="29"/>
      <c r="H81" s="29"/>
      <c r="I81" s="29"/>
      <c r="J81" s="29"/>
      <c r="K81" s="29"/>
      <c r="L81" s="29"/>
      <c r="M81" s="29"/>
      <c r="N81" s="29"/>
      <c r="O81" s="29"/>
      <c r="P81" s="29"/>
      <c r="Q81" s="29"/>
      <c r="R81" s="29"/>
    </row>
    <row r="82" spans="1:18" ht="17.25" customHeight="1">
      <c r="A82" s="29"/>
      <c r="B82" s="29"/>
      <c r="C82" s="29"/>
      <c r="D82" s="29"/>
      <c r="E82" s="29"/>
      <c r="F82" s="29"/>
      <c r="G82" s="29"/>
      <c r="H82" s="29"/>
      <c r="I82" s="29"/>
      <c r="J82" s="29"/>
      <c r="K82" s="29"/>
      <c r="L82" s="29"/>
      <c r="M82" s="29"/>
      <c r="N82" s="29"/>
      <c r="O82" s="29"/>
      <c r="P82" s="29"/>
      <c r="Q82" s="29"/>
      <c r="R82" s="29"/>
    </row>
    <row r="83" spans="1:18" ht="17.25" customHeight="1">
      <c r="A83" s="29"/>
      <c r="B83" s="29"/>
      <c r="C83" s="29"/>
      <c r="D83" s="29"/>
      <c r="E83" s="29"/>
      <c r="F83" s="29"/>
      <c r="G83" s="29"/>
      <c r="H83" s="29"/>
      <c r="I83" s="29"/>
      <c r="J83" s="29"/>
      <c r="K83" s="29"/>
      <c r="L83" s="29"/>
      <c r="M83" s="29"/>
      <c r="N83" s="29"/>
      <c r="O83" s="29"/>
      <c r="P83" s="29"/>
      <c r="Q83" s="29"/>
      <c r="R83" s="29"/>
    </row>
    <row r="84" spans="1:18" ht="17.25" customHeight="1">
      <c r="A84" s="29"/>
      <c r="B84" s="29"/>
      <c r="C84" s="29"/>
      <c r="D84" s="29"/>
      <c r="E84" s="29"/>
      <c r="F84" s="29"/>
      <c r="G84" s="29"/>
      <c r="H84" s="29"/>
      <c r="I84" s="29"/>
      <c r="J84" s="29"/>
      <c r="K84" s="29"/>
      <c r="L84" s="29"/>
      <c r="M84" s="29"/>
      <c r="N84" s="29"/>
      <c r="O84" s="29"/>
      <c r="P84" s="29"/>
      <c r="Q84" s="29"/>
      <c r="R84" s="29"/>
    </row>
    <row r="85" spans="1:18" ht="17.25" customHeight="1">
      <c r="A85" s="29"/>
      <c r="B85" s="29"/>
      <c r="C85" s="29"/>
      <c r="D85" s="29"/>
      <c r="E85" s="29"/>
      <c r="F85" s="29"/>
      <c r="G85" s="29"/>
      <c r="H85" s="29"/>
      <c r="I85" s="29"/>
      <c r="J85" s="29"/>
      <c r="K85" s="29"/>
      <c r="L85" s="29"/>
      <c r="M85" s="29"/>
      <c r="N85" s="29"/>
      <c r="O85" s="29"/>
      <c r="P85" s="29"/>
      <c r="Q85" s="29"/>
      <c r="R85" s="29"/>
    </row>
    <row r="86" spans="1:18" ht="17.25" customHeight="1">
      <c r="A86" s="29"/>
      <c r="B86" s="29"/>
      <c r="C86" s="29"/>
      <c r="D86" s="29"/>
      <c r="E86" s="29"/>
      <c r="F86" s="29"/>
      <c r="G86" s="29"/>
      <c r="H86" s="29"/>
      <c r="I86" s="29"/>
      <c r="J86" s="29"/>
      <c r="K86" s="29"/>
      <c r="L86" s="29"/>
      <c r="M86" s="29"/>
      <c r="N86" s="29"/>
      <c r="O86" s="29"/>
      <c r="P86" s="29"/>
      <c r="Q86" s="29"/>
      <c r="R86" s="29"/>
    </row>
    <row r="87" spans="1:18" ht="17.25" customHeight="1">
      <c r="A87" s="29"/>
      <c r="B87" s="29"/>
      <c r="C87" s="29"/>
      <c r="D87" s="29"/>
      <c r="E87" s="29"/>
      <c r="F87" s="29"/>
      <c r="G87" s="29"/>
      <c r="H87" s="29"/>
      <c r="I87" s="29"/>
      <c r="J87" s="29"/>
      <c r="K87" s="29"/>
      <c r="L87" s="29"/>
      <c r="M87" s="29"/>
      <c r="N87" s="29"/>
      <c r="O87" s="29"/>
      <c r="P87" s="29"/>
      <c r="Q87" s="29"/>
      <c r="R87" s="29"/>
    </row>
    <row r="88" spans="1:18" ht="17.25" customHeight="1">
      <c r="A88" s="29"/>
      <c r="B88" s="29"/>
      <c r="C88" s="29"/>
      <c r="D88" s="29"/>
      <c r="E88" s="29"/>
      <c r="F88" s="29"/>
      <c r="G88" s="29"/>
      <c r="H88" s="29"/>
      <c r="I88" s="29"/>
      <c r="J88" s="29"/>
      <c r="K88" s="29"/>
      <c r="L88" s="29"/>
      <c r="M88" s="29"/>
      <c r="N88" s="29"/>
      <c r="O88" s="29"/>
      <c r="P88" s="29"/>
      <c r="Q88" s="29"/>
      <c r="R88" s="29"/>
    </row>
    <row r="89" spans="1:18" ht="17.25" customHeight="1">
      <c r="A89" s="29"/>
      <c r="B89" s="29"/>
      <c r="C89" s="29"/>
      <c r="D89" s="29"/>
      <c r="E89" s="29"/>
      <c r="F89" s="29"/>
      <c r="G89" s="29"/>
      <c r="H89" s="29"/>
      <c r="I89" s="29"/>
      <c r="J89" s="29"/>
      <c r="K89" s="29"/>
      <c r="L89" s="29"/>
      <c r="M89" s="29"/>
      <c r="N89" s="29"/>
      <c r="O89" s="29"/>
      <c r="P89" s="29"/>
      <c r="Q89" s="29"/>
      <c r="R89" s="29"/>
    </row>
    <row r="90" spans="1:18" ht="17.25" customHeight="1">
      <c r="A90" s="29"/>
      <c r="B90" s="29"/>
      <c r="C90" s="29"/>
      <c r="D90" s="29"/>
      <c r="E90" s="29"/>
      <c r="F90" s="29"/>
      <c r="G90" s="29"/>
      <c r="H90" s="29"/>
      <c r="I90" s="29"/>
      <c r="J90" s="29"/>
      <c r="K90" s="29"/>
      <c r="L90" s="29"/>
      <c r="M90" s="29"/>
      <c r="N90" s="29"/>
      <c r="O90" s="29"/>
      <c r="P90" s="29"/>
      <c r="Q90" s="29"/>
      <c r="R90" s="29"/>
    </row>
    <row r="91" spans="1:18" ht="17.25" customHeight="1">
      <c r="A91" s="29"/>
      <c r="B91" s="29"/>
      <c r="C91" s="29"/>
      <c r="D91" s="29"/>
      <c r="E91" s="29"/>
      <c r="F91" s="29"/>
      <c r="G91" s="29"/>
      <c r="H91" s="29"/>
      <c r="I91" s="29"/>
      <c r="J91" s="29"/>
      <c r="K91" s="29"/>
      <c r="L91" s="29"/>
      <c r="M91" s="29"/>
      <c r="N91" s="29"/>
      <c r="O91" s="29"/>
      <c r="P91" s="29"/>
      <c r="Q91" s="29"/>
      <c r="R91" s="29"/>
    </row>
    <row r="92" spans="1:18" ht="17.25" customHeight="1">
      <c r="A92" s="29"/>
      <c r="B92" s="29"/>
      <c r="C92" s="29"/>
      <c r="D92" s="29"/>
      <c r="E92" s="29"/>
      <c r="F92" s="29"/>
      <c r="G92" s="29"/>
      <c r="H92" s="29"/>
      <c r="I92" s="29"/>
      <c r="J92" s="29"/>
      <c r="K92" s="29"/>
      <c r="L92" s="29"/>
      <c r="M92" s="29"/>
      <c r="N92" s="29"/>
      <c r="O92" s="29"/>
      <c r="P92" s="29"/>
      <c r="Q92" s="29"/>
      <c r="R92" s="29"/>
    </row>
    <row r="93" spans="1:18" ht="17.25" customHeight="1">
      <c r="A93" s="29"/>
      <c r="B93" s="29"/>
      <c r="C93" s="29"/>
      <c r="D93" s="29"/>
      <c r="E93" s="29"/>
      <c r="F93" s="29"/>
      <c r="G93" s="29"/>
      <c r="H93" s="29"/>
      <c r="I93" s="29"/>
      <c r="J93" s="29"/>
      <c r="K93" s="29"/>
      <c r="L93" s="29"/>
      <c r="M93" s="29"/>
      <c r="N93" s="29"/>
      <c r="O93" s="29"/>
      <c r="P93" s="29"/>
      <c r="Q93" s="29"/>
      <c r="R93" s="29"/>
    </row>
    <row r="94" spans="1:18" ht="17.25" customHeight="1">
      <c r="A94" s="29"/>
      <c r="B94" s="29"/>
      <c r="C94" s="29"/>
      <c r="D94" s="29"/>
      <c r="E94" s="29"/>
      <c r="F94" s="29"/>
      <c r="G94" s="29"/>
      <c r="H94" s="29"/>
      <c r="I94" s="29"/>
      <c r="J94" s="29"/>
      <c r="K94" s="29"/>
      <c r="L94" s="29"/>
      <c r="M94" s="29"/>
      <c r="N94" s="29"/>
      <c r="O94" s="29"/>
      <c r="P94" s="29"/>
      <c r="Q94" s="29"/>
      <c r="R94" s="29"/>
    </row>
    <row r="95" spans="1:18" ht="17.25" customHeight="1">
      <c r="A95" s="29"/>
      <c r="B95" s="29"/>
      <c r="C95" s="29"/>
      <c r="D95" s="29"/>
      <c r="E95" s="29"/>
      <c r="F95" s="29"/>
      <c r="G95" s="29"/>
      <c r="H95" s="29"/>
      <c r="I95" s="29"/>
      <c r="J95" s="29"/>
      <c r="K95" s="29"/>
      <c r="L95" s="29"/>
      <c r="M95" s="29"/>
      <c r="N95" s="29"/>
      <c r="O95" s="29"/>
      <c r="P95" s="29"/>
      <c r="Q95" s="29"/>
      <c r="R95" s="29"/>
    </row>
    <row r="96" spans="1:18" ht="17.25" customHeight="1">
      <c r="A96" s="29"/>
      <c r="B96" s="29"/>
      <c r="C96" s="29"/>
      <c r="D96" s="29"/>
      <c r="E96" s="29"/>
      <c r="F96" s="29"/>
      <c r="G96" s="29"/>
      <c r="H96" s="29"/>
      <c r="I96" s="29"/>
      <c r="J96" s="29"/>
      <c r="K96" s="29"/>
      <c r="L96" s="29"/>
      <c r="M96" s="29"/>
      <c r="N96" s="29"/>
      <c r="O96" s="29"/>
      <c r="P96" s="29"/>
      <c r="Q96" s="29"/>
      <c r="R96" s="29"/>
    </row>
    <row r="97" spans="1:18" ht="17.25" customHeight="1">
      <c r="A97" s="29"/>
      <c r="B97" s="29"/>
      <c r="C97" s="29"/>
      <c r="D97" s="29"/>
      <c r="E97" s="29"/>
      <c r="F97" s="29"/>
      <c r="G97" s="29"/>
      <c r="H97" s="29"/>
      <c r="I97" s="29"/>
      <c r="J97" s="29"/>
      <c r="K97" s="29"/>
      <c r="L97" s="29"/>
      <c r="M97" s="29"/>
      <c r="N97" s="29"/>
      <c r="O97" s="29"/>
      <c r="P97" s="29"/>
      <c r="Q97" s="29"/>
      <c r="R97" s="29"/>
    </row>
    <row r="98" spans="1:18" ht="17.25" customHeight="1">
      <c r="A98" s="29"/>
      <c r="B98" s="29"/>
      <c r="C98" s="29"/>
      <c r="D98" s="29"/>
      <c r="E98" s="29"/>
      <c r="F98" s="29"/>
      <c r="G98" s="29"/>
      <c r="H98" s="29"/>
      <c r="I98" s="29"/>
      <c r="J98" s="29"/>
      <c r="K98" s="29"/>
      <c r="L98" s="29"/>
      <c r="M98" s="29"/>
      <c r="N98" s="29"/>
      <c r="O98" s="29"/>
      <c r="P98" s="29"/>
      <c r="Q98" s="29"/>
      <c r="R98" s="29"/>
    </row>
    <row r="99" spans="1:18" ht="17.25" customHeight="1">
      <c r="A99" s="29"/>
      <c r="B99" s="29"/>
      <c r="C99" s="29"/>
      <c r="D99" s="29"/>
      <c r="E99" s="29"/>
      <c r="F99" s="29"/>
      <c r="G99" s="29"/>
      <c r="H99" s="29"/>
      <c r="I99" s="29"/>
      <c r="J99" s="29"/>
      <c r="K99" s="29"/>
      <c r="L99" s="29"/>
      <c r="M99" s="29"/>
      <c r="N99" s="29"/>
      <c r="O99" s="29"/>
      <c r="P99" s="29"/>
      <c r="Q99" s="29"/>
      <c r="R99" s="29"/>
    </row>
  </sheetData>
  <customSheetViews>
    <customSheetView guid="{BDC7517F-FCD9-4D43-85F8-8FEB94E79248}" scale="85" fitToPage="1">
      <selection activeCell="C1" sqref="C1"/>
      <pageMargins left="0.39370078740157483" right="0.39370078740157483" top="0.39370078740157483" bottom="0" header="0" footer="0"/>
      <pageSetup paperSize="9" scale="66" orientation="landscape" r:id="rId1"/>
    </customSheetView>
    <customSheetView guid="{F9FCB958-E158-4566-AC3B-17DC22EB34F1}" scale="85" fitToPage="1">
      <selection activeCell="C1" sqref="C1"/>
      <pageMargins left="0.39370078740157483" right="0.39370078740157483" top="0.39370078740157483" bottom="0" header="0" footer="0"/>
      <pageSetup paperSize="9" scale="66" orientation="landscape" r:id="rId2"/>
    </customSheetView>
  </customSheetViews>
  <pageMargins left="0.39370078740157483" right="0.39370078740157483" top="0.39370078740157483" bottom="0" header="0" footer="0"/>
  <pageSetup paperSize="9" scale="66" orientation="landscape" r:id="rId3"/>
</worksheet>
</file>

<file path=xl/worksheets/sheet10.xml><?xml version="1.0" encoding="utf-8"?>
<worksheet xmlns="http://schemas.openxmlformats.org/spreadsheetml/2006/main" xmlns:r="http://schemas.openxmlformats.org/officeDocument/2006/relationships">
  <sheetPr codeName="Sheet46">
    <pageSetUpPr fitToPage="1"/>
  </sheetPr>
  <dimension ref="A1:U99"/>
  <sheetViews>
    <sheetView zoomScale="90" zoomScaleNormal="90" workbookViewId="0"/>
  </sheetViews>
  <sheetFormatPr defaultRowHeight="15"/>
  <cols>
    <col min="1" max="1" width="2.7109375" style="76" customWidth="1"/>
    <col min="2" max="2" width="30.7109375" style="76" customWidth="1"/>
    <col min="3" max="3" width="2.7109375" style="76" customWidth="1"/>
    <col min="4" max="4" width="10.7109375" style="76" customWidth="1"/>
    <col min="5" max="5" width="2.42578125" style="76" customWidth="1"/>
    <col min="6" max="6" width="11.42578125" style="76" customWidth="1"/>
    <col min="7" max="7" width="2.42578125" style="76" customWidth="1"/>
    <col min="8" max="8" width="10.7109375" style="76" customWidth="1"/>
    <col min="9" max="9" width="2.42578125" style="76" customWidth="1"/>
    <col min="10" max="10" width="10.7109375" style="76" customWidth="1"/>
    <col min="11" max="11" width="2.42578125" style="76" customWidth="1"/>
    <col min="12" max="12" width="10.7109375" style="76" customWidth="1"/>
    <col min="13" max="13" width="2.42578125" style="76" customWidth="1"/>
    <col min="14" max="14" width="10.7109375" style="76" customWidth="1"/>
    <col min="15" max="15" width="2.42578125" style="76" customWidth="1"/>
    <col min="16" max="16" width="7" style="76" bestFit="1" customWidth="1"/>
    <col min="17" max="16384" width="9.140625" style="76"/>
  </cols>
  <sheetData>
    <row r="1" spans="2:21">
      <c r="B1" s="75" t="s">
        <v>237</v>
      </c>
    </row>
    <row r="2" spans="2:21" ht="15" customHeight="1">
      <c r="B2" s="167"/>
      <c r="C2" s="485"/>
      <c r="D2" s="751" t="s">
        <v>44</v>
      </c>
      <c r="E2" s="485"/>
      <c r="F2" s="751" t="s">
        <v>52</v>
      </c>
      <c r="G2" s="758"/>
      <c r="H2" s="761" t="s">
        <v>370</v>
      </c>
      <c r="I2" s="167"/>
      <c r="J2" s="762" t="s">
        <v>133</v>
      </c>
      <c r="K2" s="482"/>
      <c r="L2" s="751" t="s">
        <v>371</v>
      </c>
      <c r="M2" s="758"/>
      <c r="N2" s="751" t="s">
        <v>625</v>
      </c>
      <c r="O2" s="758"/>
      <c r="P2" s="758" t="s">
        <v>134</v>
      </c>
    </row>
    <row r="3" spans="2:21" ht="15" customHeight="1">
      <c r="B3" s="47"/>
      <c r="C3" s="485"/>
      <c r="D3" s="751"/>
      <c r="E3" s="485"/>
      <c r="F3" s="751"/>
      <c r="G3" s="758"/>
      <c r="H3" s="761"/>
      <c r="I3" s="485"/>
      <c r="J3" s="762"/>
      <c r="K3" s="482"/>
      <c r="L3" s="751"/>
      <c r="M3" s="758"/>
      <c r="N3" s="751"/>
      <c r="O3" s="758"/>
      <c r="P3" s="758"/>
    </row>
    <row r="4" spans="2:21">
      <c r="B4" s="489" t="s">
        <v>374</v>
      </c>
      <c r="C4" s="485"/>
      <c r="D4" s="751"/>
      <c r="E4" s="167"/>
      <c r="F4" s="751"/>
      <c r="G4" s="758"/>
      <c r="H4" s="761"/>
      <c r="I4" s="485"/>
      <c r="J4" s="762"/>
      <c r="K4" s="482"/>
      <c r="L4" s="751"/>
      <c r="M4" s="758"/>
      <c r="N4" s="751"/>
      <c r="O4" s="758"/>
      <c r="P4" s="758"/>
    </row>
    <row r="5" spans="2:21">
      <c r="B5" s="489"/>
      <c r="C5" s="485"/>
      <c r="D5" s="751"/>
      <c r="E5" s="167"/>
      <c r="F5" s="751"/>
      <c r="G5" s="758"/>
      <c r="H5" s="761"/>
      <c r="I5" s="485"/>
      <c r="J5" s="762"/>
      <c r="K5" s="167"/>
      <c r="L5" s="751"/>
      <c r="M5" s="758"/>
      <c r="N5" s="751"/>
      <c r="O5" s="758"/>
      <c r="P5" s="758"/>
    </row>
    <row r="6" spans="2:21">
      <c r="B6" s="489"/>
      <c r="C6" s="485"/>
      <c r="D6" s="485" t="s">
        <v>26</v>
      </c>
      <c r="E6" s="485"/>
      <c r="F6" s="485" t="s">
        <v>26</v>
      </c>
      <c r="G6" s="485"/>
      <c r="H6" s="485" t="s">
        <v>26</v>
      </c>
      <c r="I6" s="485"/>
      <c r="J6" s="485" t="s">
        <v>26</v>
      </c>
      <c r="K6" s="485"/>
      <c r="L6" s="485" t="s">
        <v>26</v>
      </c>
      <c r="M6" s="485"/>
      <c r="N6" s="485" t="s">
        <v>26</v>
      </c>
      <c r="O6" s="485"/>
      <c r="P6" s="485" t="s">
        <v>26</v>
      </c>
    </row>
    <row r="7" spans="2:21">
      <c r="B7" s="489"/>
      <c r="C7" s="485"/>
      <c r="D7" s="485"/>
      <c r="E7" s="485"/>
      <c r="F7" s="485"/>
      <c r="G7" s="485"/>
      <c r="H7" s="485"/>
      <c r="I7" s="485"/>
      <c r="J7" s="485"/>
      <c r="K7" s="485"/>
      <c r="L7" s="485"/>
      <c r="M7" s="485"/>
      <c r="N7" s="485"/>
      <c r="O7" s="485"/>
      <c r="P7" s="485"/>
    </row>
    <row r="8" spans="2:21">
      <c r="B8" s="489" t="s">
        <v>8</v>
      </c>
      <c r="C8" s="485"/>
      <c r="D8" s="17">
        <v>3036</v>
      </c>
      <c r="E8" s="17" t="s">
        <v>211</v>
      </c>
      <c r="F8" s="17">
        <v>1009</v>
      </c>
      <c r="G8" s="17" t="s">
        <v>211</v>
      </c>
      <c r="H8" s="17">
        <v>670</v>
      </c>
      <c r="I8" s="17" t="s">
        <v>211</v>
      </c>
      <c r="J8" s="17">
        <v>-49</v>
      </c>
      <c r="K8" s="17" t="s">
        <v>211</v>
      </c>
      <c r="L8" s="17">
        <v>235</v>
      </c>
      <c r="M8" s="17" t="s">
        <v>211</v>
      </c>
      <c r="N8" s="17">
        <v>305</v>
      </c>
      <c r="O8" s="17" t="s">
        <v>211</v>
      </c>
      <c r="P8" s="17">
        <v>5206</v>
      </c>
      <c r="R8" s="158"/>
      <c r="S8" s="158" t="s">
        <v>211</v>
      </c>
      <c r="T8" s="158"/>
      <c r="U8" s="158"/>
    </row>
    <row r="9" spans="2:21">
      <c r="B9" s="489" t="s">
        <v>9</v>
      </c>
      <c r="C9" s="485"/>
      <c r="D9" s="17">
        <v>733</v>
      </c>
      <c r="E9" s="17" t="s">
        <v>211</v>
      </c>
      <c r="F9" s="17">
        <v>1154</v>
      </c>
      <c r="G9" s="17" t="s">
        <v>211</v>
      </c>
      <c r="H9" s="17">
        <v>681</v>
      </c>
      <c r="I9" s="17" t="s">
        <v>211</v>
      </c>
      <c r="J9" s="17">
        <v>945</v>
      </c>
      <c r="K9" s="17" t="s">
        <v>211</v>
      </c>
      <c r="L9" s="17">
        <v>657</v>
      </c>
      <c r="M9" s="17" t="s">
        <v>211</v>
      </c>
      <c r="N9" s="17">
        <v>88</v>
      </c>
      <c r="O9" s="17" t="s">
        <v>211</v>
      </c>
      <c r="P9" s="17">
        <v>4258</v>
      </c>
      <c r="R9" s="158"/>
      <c r="S9" s="158" t="s">
        <v>211</v>
      </c>
      <c r="T9" s="158"/>
      <c r="U9" s="158"/>
    </row>
    <row r="10" spans="2:21">
      <c r="B10" s="489" t="s">
        <v>38</v>
      </c>
      <c r="C10" s="485"/>
      <c r="D10" s="402">
        <v>3769</v>
      </c>
      <c r="E10" s="17" t="s">
        <v>211</v>
      </c>
      <c r="F10" s="402">
        <v>2163</v>
      </c>
      <c r="G10" s="17" t="s">
        <v>211</v>
      </c>
      <c r="H10" s="402">
        <v>1351</v>
      </c>
      <c r="I10" s="17" t="s">
        <v>211</v>
      </c>
      <c r="J10" s="402">
        <v>896</v>
      </c>
      <c r="K10" s="17" t="s">
        <v>211</v>
      </c>
      <c r="L10" s="402">
        <v>892</v>
      </c>
      <c r="M10" s="17" t="s">
        <v>211</v>
      </c>
      <c r="N10" s="402">
        <v>393</v>
      </c>
      <c r="O10" s="17" t="s">
        <v>211</v>
      </c>
      <c r="P10" s="402">
        <v>9464</v>
      </c>
      <c r="R10" s="158"/>
      <c r="S10" s="158"/>
      <c r="T10" s="158"/>
      <c r="U10" s="158"/>
    </row>
    <row r="11" spans="2:21">
      <c r="B11" s="489" t="s">
        <v>0</v>
      </c>
      <c r="C11" s="485"/>
      <c r="D11" s="17">
        <v>-2007</v>
      </c>
      <c r="E11" s="17" t="s">
        <v>211</v>
      </c>
      <c r="F11" s="17">
        <v>-1024</v>
      </c>
      <c r="G11" s="17" t="s">
        <v>211</v>
      </c>
      <c r="H11" s="17">
        <v>-665</v>
      </c>
      <c r="I11" s="17" t="s">
        <v>211</v>
      </c>
      <c r="J11" s="17">
        <v>-337</v>
      </c>
      <c r="K11" s="17" t="s">
        <v>211</v>
      </c>
      <c r="L11" s="17">
        <v>-442</v>
      </c>
      <c r="M11" s="17" t="s">
        <v>211</v>
      </c>
      <c r="N11" s="17">
        <v>-274</v>
      </c>
      <c r="O11" s="17" t="s">
        <v>211</v>
      </c>
      <c r="P11" s="737">
        <v>-4749</v>
      </c>
      <c r="R11" s="158"/>
      <c r="S11" s="158"/>
      <c r="T11" s="158"/>
      <c r="U11" s="158"/>
    </row>
    <row r="12" spans="2:21">
      <c r="B12" s="489" t="s">
        <v>1</v>
      </c>
      <c r="C12" s="485"/>
      <c r="D12" s="17">
        <v>-462</v>
      </c>
      <c r="E12" s="17" t="s">
        <v>211</v>
      </c>
      <c r="F12" s="15">
        <v>-285</v>
      </c>
      <c r="G12" s="17" t="s">
        <v>211</v>
      </c>
      <c r="H12" s="17">
        <v>-177</v>
      </c>
      <c r="I12" s="17" t="s">
        <v>211</v>
      </c>
      <c r="J12" s="306">
        <v>0</v>
      </c>
      <c r="K12" s="17" t="s">
        <v>211</v>
      </c>
      <c r="L12" s="65">
        <v>-830</v>
      </c>
      <c r="M12" s="17" t="s">
        <v>211</v>
      </c>
      <c r="N12" s="65">
        <v>-59</v>
      </c>
      <c r="O12" s="17" t="s">
        <v>211</v>
      </c>
      <c r="P12" s="737">
        <v>-1813</v>
      </c>
      <c r="R12" s="158"/>
      <c r="S12" s="158"/>
      <c r="T12" s="158"/>
      <c r="U12" s="158"/>
    </row>
    <row r="13" spans="2:21">
      <c r="B13" s="99" t="s">
        <v>42</v>
      </c>
      <c r="C13" s="104"/>
      <c r="D13" s="403">
        <v>1300</v>
      </c>
      <c r="E13" s="17" t="s">
        <v>211</v>
      </c>
      <c r="F13" s="403">
        <v>854</v>
      </c>
      <c r="G13" s="17" t="s">
        <v>211</v>
      </c>
      <c r="H13" s="403">
        <v>509</v>
      </c>
      <c r="I13" s="17" t="s">
        <v>211</v>
      </c>
      <c r="J13" s="403">
        <v>559</v>
      </c>
      <c r="K13" s="17" t="s">
        <v>211</v>
      </c>
      <c r="L13" s="403">
        <v>-380</v>
      </c>
      <c r="M13" s="17" t="s">
        <v>211</v>
      </c>
      <c r="N13" s="403">
        <v>60</v>
      </c>
      <c r="O13" s="523"/>
      <c r="P13" s="403">
        <v>2902</v>
      </c>
      <c r="R13" s="158"/>
      <c r="S13" s="158"/>
      <c r="T13" s="158"/>
      <c r="U13" s="158"/>
    </row>
    <row r="14" spans="2:21">
      <c r="B14" s="489"/>
      <c r="C14" s="485"/>
      <c r="D14" s="399"/>
      <c r="E14" s="485"/>
      <c r="F14" s="399"/>
      <c r="G14" s="17" t="s">
        <v>211</v>
      </c>
      <c r="H14" s="399"/>
      <c r="I14" s="17" t="s">
        <v>211</v>
      </c>
      <c r="J14" s="399"/>
      <c r="K14" s="17" t="s">
        <v>211</v>
      </c>
      <c r="L14" s="399"/>
      <c r="M14" s="485"/>
      <c r="N14" s="399"/>
      <c r="O14" s="485"/>
      <c r="P14" s="399"/>
      <c r="R14" s="158"/>
      <c r="S14" s="158"/>
      <c r="T14" s="158"/>
      <c r="U14" s="158"/>
    </row>
    <row r="15" spans="2:21">
      <c r="B15" s="489" t="s">
        <v>18</v>
      </c>
      <c r="C15" s="485"/>
      <c r="D15" s="250">
        <v>1.9699999999999999E-2</v>
      </c>
      <c r="E15" s="485"/>
      <c r="F15" s="250">
        <v>2.1600000000000001E-2</v>
      </c>
      <c r="G15" s="485"/>
      <c r="H15" s="250">
        <v>7.0400000000000004E-2</v>
      </c>
      <c r="I15" s="245"/>
      <c r="J15" s="251"/>
      <c r="K15" s="17" t="s">
        <v>211</v>
      </c>
      <c r="L15" s="251"/>
      <c r="M15" s="245"/>
      <c r="N15" s="251"/>
      <c r="O15" s="245"/>
      <c r="P15" s="250">
        <v>2.4E-2</v>
      </c>
      <c r="R15" s="158"/>
      <c r="S15" s="158"/>
      <c r="T15" s="158"/>
      <c r="U15" s="158"/>
    </row>
    <row r="16" spans="2:21">
      <c r="B16" s="489" t="s">
        <v>284</v>
      </c>
      <c r="C16" s="485"/>
      <c r="D16" s="250">
        <v>2.8999999999999998E-3</v>
      </c>
      <c r="E16" s="485"/>
      <c r="F16" s="250">
        <v>5.4999999999999997E-3</v>
      </c>
      <c r="G16" s="485"/>
      <c r="H16" s="250">
        <v>1.84E-2</v>
      </c>
      <c r="I16" s="245"/>
      <c r="J16" s="251"/>
      <c r="K16" s="245"/>
      <c r="L16" s="252"/>
      <c r="M16" s="253"/>
      <c r="N16" s="252"/>
      <c r="O16" s="253"/>
      <c r="P16" s="250">
        <v>3.0000000000000001E-3</v>
      </c>
      <c r="R16" s="158"/>
      <c r="S16" s="158"/>
      <c r="T16" s="158"/>
      <c r="U16" s="158"/>
    </row>
    <row r="17" spans="2:21">
      <c r="B17" s="489" t="s">
        <v>19</v>
      </c>
      <c r="C17" s="485"/>
      <c r="D17" s="250">
        <v>3.2099999999999997E-2</v>
      </c>
      <c r="E17" s="485"/>
      <c r="F17" s="250">
        <v>1.38E-2</v>
      </c>
      <c r="G17" s="485"/>
      <c r="H17" s="250">
        <v>4.6699999999999998E-2</v>
      </c>
      <c r="I17" s="245"/>
      <c r="J17" s="251"/>
      <c r="K17" s="245"/>
      <c r="L17" s="251"/>
      <c r="M17" s="245"/>
      <c r="N17" s="251"/>
      <c r="O17" s="245"/>
      <c r="P17" s="250">
        <v>2.9000000000000001E-2</v>
      </c>
      <c r="R17" s="158"/>
      <c r="S17" s="158"/>
      <c r="T17" s="158"/>
      <c r="U17" s="158"/>
    </row>
    <row r="18" spans="2:21">
      <c r="B18" s="489"/>
      <c r="C18" s="485"/>
      <c r="D18" s="485"/>
      <c r="E18" s="485"/>
      <c r="F18" s="485"/>
      <c r="G18" s="485"/>
      <c r="H18" s="485"/>
      <c r="I18" s="485"/>
      <c r="J18" s="485"/>
      <c r="K18" s="485"/>
      <c r="L18" s="485"/>
      <c r="M18" s="485"/>
      <c r="N18" s="485"/>
      <c r="O18" s="485"/>
      <c r="P18" s="485"/>
      <c r="R18" s="158"/>
      <c r="S18" s="158"/>
      <c r="T18" s="158"/>
      <c r="U18" s="158"/>
    </row>
    <row r="19" spans="2:21">
      <c r="B19" s="489" t="s">
        <v>43</v>
      </c>
      <c r="C19" s="485"/>
      <c r="D19" s="758" t="s">
        <v>28</v>
      </c>
      <c r="E19" s="758"/>
      <c r="F19" s="758" t="s">
        <v>28</v>
      </c>
      <c r="G19" s="758"/>
      <c r="H19" s="758" t="s">
        <v>28</v>
      </c>
      <c r="I19" s="758"/>
      <c r="J19" s="758" t="s">
        <v>28</v>
      </c>
      <c r="K19" s="758"/>
      <c r="L19" s="758" t="s">
        <v>28</v>
      </c>
      <c r="M19" s="758"/>
      <c r="N19" s="758" t="s">
        <v>28</v>
      </c>
      <c r="O19" s="758"/>
      <c r="P19" s="758" t="s">
        <v>28</v>
      </c>
      <c r="R19" s="158"/>
      <c r="S19" s="158"/>
      <c r="T19" s="158"/>
      <c r="U19" s="158"/>
    </row>
    <row r="20" spans="2:21">
      <c r="B20" s="575" t="s">
        <v>669</v>
      </c>
      <c r="C20" s="485"/>
      <c r="D20" s="758"/>
      <c r="E20" s="758"/>
      <c r="F20" s="758"/>
      <c r="G20" s="758"/>
      <c r="H20" s="758"/>
      <c r="I20" s="758"/>
      <c r="J20" s="758"/>
      <c r="K20" s="758"/>
      <c r="L20" s="758"/>
      <c r="M20" s="758"/>
      <c r="N20" s="758"/>
      <c r="O20" s="758"/>
      <c r="P20" s="758"/>
      <c r="R20" s="158"/>
      <c r="S20" s="158"/>
      <c r="T20" s="158"/>
      <c r="U20" s="158"/>
    </row>
    <row r="21" spans="2:21">
      <c r="B21" s="489"/>
      <c r="C21" s="485"/>
      <c r="D21" s="485"/>
      <c r="E21" s="485"/>
      <c r="F21" s="485"/>
      <c r="G21" s="485"/>
      <c r="H21" s="485"/>
      <c r="I21" s="485"/>
      <c r="J21" s="485"/>
      <c r="K21" s="485"/>
      <c r="L21" s="485"/>
      <c r="M21" s="485"/>
      <c r="N21" s="485"/>
      <c r="O21" s="485"/>
      <c r="P21" s="485"/>
      <c r="R21" s="158"/>
      <c r="S21" s="158"/>
      <c r="T21" s="158"/>
      <c r="U21" s="158"/>
    </row>
    <row r="22" spans="2:21">
      <c r="B22" s="489" t="s">
        <v>330</v>
      </c>
      <c r="C22" s="485"/>
      <c r="D22" s="535">
        <v>312.60000000000002</v>
      </c>
      <c r="E22" s="485" t="s">
        <v>211</v>
      </c>
      <c r="F22" s="51">
        <v>104.5</v>
      </c>
      <c r="G22" s="485" t="s">
        <v>211</v>
      </c>
      <c r="H22" s="51">
        <v>19</v>
      </c>
      <c r="I22" s="485" t="s">
        <v>211</v>
      </c>
      <c r="J22" s="105" t="s">
        <v>211</v>
      </c>
      <c r="K22" s="485" t="s">
        <v>211</v>
      </c>
      <c r="L22" s="536">
        <v>43.6</v>
      </c>
      <c r="M22" s="485" t="s">
        <v>211</v>
      </c>
      <c r="N22" s="536">
        <v>24.2</v>
      </c>
      <c r="O22" s="485" t="s">
        <v>211</v>
      </c>
      <c r="P22" s="51">
        <v>503.90000000000003</v>
      </c>
      <c r="R22" s="158"/>
      <c r="S22" s="158"/>
      <c r="T22" s="158"/>
      <c r="U22" s="158"/>
    </row>
    <row r="23" spans="2:21">
      <c r="B23" s="489" t="s">
        <v>331</v>
      </c>
      <c r="C23" s="485"/>
      <c r="D23" s="537">
        <v>278.8</v>
      </c>
      <c r="E23" s="485" t="s">
        <v>211</v>
      </c>
      <c r="F23" s="537">
        <v>105.9</v>
      </c>
      <c r="G23" s="485" t="s">
        <v>211</v>
      </c>
      <c r="H23" s="537">
        <v>20.100000000000001</v>
      </c>
      <c r="I23" s="485" t="s">
        <v>211</v>
      </c>
      <c r="J23" s="105" t="s">
        <v>211</v>
      </c>
      <c r="K23" s="485" t="s">
        <v>211</v>
      </c>
      <c r="L23" s="538">
        <v>2.8</v>
      </c>
      <c r="M23" s="485" t="s">
        <v>211</v>
      </c>
      <c r="N23" s="538">
        <v>23</v>
      </c>
      <c r="O23" s="485" t="s">
        <v>211</v>
      </c>
      <c r="P23" s="537">
        <v>430.60000000000008</v>
      </c>
      <c r="R23" s="158"/>
      <c r="S23" s="158"/>
      <c r="T23" s="158"/>
      <c r="U23" s="158"/>
    </row>
    <row r="24" spans="2:21">
      <c r="B24" s="489" t="s">
        <v>41</v>
      </c>
      <c r="C24" s="485"/>
      <c r="D24" s="539">
        <v>591.40000000000009</v>
      </c>
      <c r="E24" s="485" t="s">
        <v>211</v>
      </c>
      <c r="F24" s="539">
        <v>210.4</v>
      </c>
      <c r="G24" s="485" t="s">
        <v>211</v>
      </c>
      <c r="H24" s="539">
        <v>39.1</v>
      </c>
      <c r="I24" s="485" t="s">
        <v>211</v>
      </c>
      <c r="J24" s="105" t="s">
        <v>211</v>
      </c>
      <c r="K24" s="485" t="s">
        <v>211</v>
      </c>
      <c r="L24" s="539">
        <v>46.4</v>
      </c>
      <c r="M24" s="485" t="s">
        <v>211</v>
      </c>
      <c r="N24" s="539">
        <v>47.2</v>
      </c>
      <c r="O24" s="485" t="s">
        <v>211</v>
      </c>
      <c r="P24" s="539">
        <v>934.50000000000011</v>
      </c>
      <c r="R24" s="158"/>
      <c r="S24" s="158"/>
      <c r="T24" s="158"/>
      <c r="U24" s="158"/>
    </row>
    <row r="25" spans="2:21">
      <c r="B25" s="489"/>
      <c r="C25" s="485"/>
      <c r="D25" s="399" t="s">
        <v>211</v>
      </c>
      <c r="E25" s="485" t="s">
        <v>211</v>
      </c>
      <c r="F25" s="399" t="s">
        <v>211</v>
      </c>
      <c r="G25" s="485" t="s">
        <v>211</v>
      </c>
      <c r="H25" s="399" t="s">
        <v>211</v>
      </c>
      <c r="I25" s="485" t="s">
        <v>211</v>
      </c>
      <c r="J25" s="105" t="s">
        <v>211</v>
      </c>
      <c r="K25" s="485" t="s">
        <v>211</v>
      </c>
      <c r="L25" s="399" t="s">
        <v>211</v>
      </c>
      <c r="M25" s="485" t="s">
        <v>211</v>
      </c>
      <c r="N25" s="399" t="s">
        <v>211</v>
      </c>
      <c r="O25" s="485" t="s">
        <v>211</v>
      </c>
      <c r="P25" s="399" t="s">
        <v>211</v>
      </c>
      <c r="R25" s="158"/>
      <c r="S25" s="158"/>
      <c r="T25" s="158"/>
      <c r="U25" s="158"/>
    </row>
    <row r="26" spans="2:21">
      <c r="B26" s="575" t="s">
        <v>624</v>
      </c>
      <c r="C26" s="485"/>
      <c r="D26" s="535">
        <v>79.5</v>
      </c>
      <c r="E26" s="485" t="s">
        <v>211</v>
      </c>
      <c r="F26" s="535">
        <v>124.2</v>
      </c>
      <c r="G26" s="485" t="s">
        <v>211</v>
      </c>
      <c r="H26" s="535">
        <v>22</v>
      </c>
      <c r="I26" s="485" t="s">
        <v>211</v>
      </c>
      <c r="J26" s="105" t="s">
        <v>211</v>
      </c>
      <c r="K26" s="485" t="s">
        <v>211</v>
      </c>
      <c r="L26" s="535">
        <v>57.5</v>
      </c>
      <c r="M26" s="485" t="s">
        <v>211</v>
      </c>
      <c r="N26" s="535">
        <v>5.5</v>
      </c>
      <c r="O26" s="485" t="s">
        <v>211</v>
      </c>
      <c r="P26" s="51">
        <v>288.7</v>
      </c>
      <c r="R26" s="158"/>
      <c r="S26" s="158"/>
      <c r="T26" s="158"/>
      <c r="U26" s="158"/>
    </row>
    <row r="27" spans="2:21">
      <c r="B27" s="489"/>
      <c r="C27" s="485"/>
      <c r="D27" s="485"/>
      <c r="E27" s="485"/>
      <c r="F27" s="485"/>
      <c r="G27" s="485"/>
      <c r="H27" s="485"/>
      <c r="I27" s="485"/>
      <c r="J27" s="485"/>
      <c r="K27" s="485"/>
      <c r="L27" s="485"/>
      <c r="M27" s="485"/>
      <c r="N27" s="485"/>
      <c r="O27" s="167"/>
      <c r="P27" s="167"/>
    </row>
    <row r="28" spans="2:21">
      <c r="B28" s="53"/>
      <c r="C28" s="11"/>
      <c r="D28" s="15"/>
      <c r="E28" s="15"/>
      <c r="F28" s="15"/>
      <c r="G28" s="15"/>
      <c r="H28" s="15"/>
      <c r="I28" s="15"/>
      <c r="J28" s="15"/>
      <c r="K28" s="15"/>
      <c r="L28" s="15"/>
      <c r="M28" s="15"/>
      <c r="N28" s="15"/>
      <c r="O28" s="530"/>
      <c r="P28" s="540"/>
      <c r="Q28" s="525"/>
      <c r="R28" s="158"/>
      <c r="S28" s="158"/>
    </row>
    <row r="29" spans="2:21">
      <c r="B29" s="167"/>
      <c r="C29" s="485"/>
      <c r="D29" s="751" t="s">
        <v>44</v>
      </c>
      <c r="E29" s="485"/>
      <c r="F29" s="751" t="s">
        <v>52</v>
      </c>
      <c r="G29" s="758"/>
      <c r="H29" s="761" t="s">
        <v>370</v>
      </c>
      <c r="I29" s="167"/>
      <c r="J29" s="762" t="s">
        <v>133</v>
      </c>
      <c r="K29" s="482"/>
      <c r="L29" s="751" t="s">
        <v>371</v>
      </c>
      <c r="M29" s="758"/>
      <c r="N29" s="751" t="s">
        <v>625</v>
      </c>
      <c r="O29" s="758"/>
      <c r="P29" s="758" t="s">
        <v>134</v>
      </c>
      <c r="Q29" s="525"/>
      <c r="R29" s="158"/>
      <c r="S29" s="158"/>
    </row>
    <row r="30" spans="2:21">
      <c r="B30" s="47"/>
      <c r="C30" s="485"/>
      <c r="D30" s="751"/>
      <c r="E30" s="485"/>
      <c r="F30" s="751"/>
      <c r="G30" s="758"/>
      <c r="H30" s="761"/>
      <c r="I30" s="485"/>
      <c r="J30" s="762"/>
      <c r="K30" s="482"/>
      <c r="L30" s="751"/>
      <c r="M30" s="758"/>
      <c r="N30" s="751"/>
      <c r="O30" s="758"/>
      <c r="P30" s="758"/>
      <c r="Q30" s="525"/>
      <c r="R30" s="158"/>
      <c r="S30" s="158"/>
    </row>
    <row r="31" spans="2:21">
      <c r="B31" s="489" t="s">
        <v>375</v>
      </c>
      <c r="C31" s="485"/>
      <c r="D31" s="751"/>
      <c r="E31" s="167"/>
      <c r="F31" s="751"/>
      <c r="G31" s="758"/>
      <c r="H31" s="761"/>
      <c r="I31" s="485"/>
      <c r="J31" s="762"/>
      <c r="K31" s="482"/>
      <c r="L31" s="751"/>
      <c r="M31" s="758"/>
      <c r="N31" s="751"/>
      <c r="O31" s="758"/>
      <c r="P31" s="758"/>
      <c r="Q31" s="525"/>
      <c r="R31" s="158"/>
      <c r="S31" s="158"/>
    </row>
    <row r="32" spans="2:21">
      <c r="B32" s="489"/>
      <c r="C32" s="485"/>
      <c r="D32" s="751"/>
      <c r="E32" s="167"/>
      <c r="F32" s="751"/>
      <c r="G32" s="758"/>
      <c r="H32" s="761"/>
      <c r="I32" s="485"/>
      <c r="J32" s="762"/>
      <c r="K32" s="167"/>
      <c r="L32" s="751"/>
      <c r="M32" s="758"/>
      <c r="N32" s="751"/>
      <c r="O32" s="758"/>
      <c r="P32" s="758"/>
      <c r="Q32" s="525"/>
      <c r="R32" s="158"/>
      <c r="S32" s="158"/>
    </row>
    <row r="33" spans="2:20">
      <c r="B33" s="489"/>
      <c r="C33" s="485"/>
      <c r="D33" s="485" t="s">
        <v>26</v>
      </c>
      <c r="E33" s="485"/>
      <c r="F33" s="485" t="s">
        <v>26</v>
      </c>
      <c r="G33" s="485"/>
      <c r="H33" s="485" t="s">
        <v>26</v>
      </c>
      <c r="I33" s="485"/>
      <c r="J33" s="485" t="s">
        <v>26</v>
      </c>
      <c r="K33" s="485"/>
      <c r="L33" s="485" t="s">
        <v>26</v>
      </c>
      <c r="M33" s="485"/>
      <c r="N33" s="485" t="s">
        <v>26</v>
      </c>
      <c r="O33" s="485"/>
      <c r="P33" s="485" t="s">
        <v>26</v>
      </c>
      <c r="Q33" s="525"/>
      <c r="R33" s="158"/>
      <c r="S33" s="158"/>
    </row>
    <row r="34" spans="2:20">
      <c r="B34" s="489"/>
      <c r="C34" s="485"/>
      <c r="D34" s="485"/>
      <c r="E34" s="485"/>
      <c r="F34" s="485"/>
      <c r="G34" s="485"/>
      <c r="H34" s="485"/>
      <c r="I34" s="485"/>
      <c r="J34" s="485"/>
      <c r="K34" s="485"/>
      <c r="L34" s="485"/>
      <c r="M34" s="485"/>
      <c r="N34" s="485"/>
      <c r="O34" s="485"/>
      <c r="P34" s="485"/>
      <c r="Q34" s="525"/>
      <c r="R34" s="158"/>
      <c r="S34" s="158"/>
    </row>
    <row r="35" spans="2:20">
      <c r="B35" s="489" t="s">
        <v>8</v>
      </c>
      <c r="C35" s="485"/>
      <c r="D35" s="17">
        <v>3464</v>
      </c>
      <c r="E35" s="17" t="s">
        <v>211</v>
      </c>
      <c r="F35" s="17">
        <v>1104</v>
      </c>
      <c r="G35" s="17" t="s">
        <v>211</v>
      </c>
      <c r="H35" s="17">
        <v>663</v>
      </c>
      <c r="I35" s="17" t="s">
        <v>211</v>
      </c>
      <c r="J35" s="17">
        <v>-58</v>
      </c>
      <c r="K35" s="17" t="s">
        <v>211</v>
      </c>
      <c r="L35" s="17">
        <v>196</v>
      </c>
      <c r="M35" s="17" t="s">
        <v>211</v>
      </c>
      <c r="N35" s="17">
        <v>310</v>
      </c>
      <c r="O35" s="17" t="s">
        <v>211</v>
      </c>
      <c r="P35" s="17">
        <v>5679</v>
      </c>
      <c r="Q35" s="525"/>
      <c r="R35" s="158"/>
      <c r="S35" s="158"/>
    </row>
    <row r="36" spans="2:20">
      <c r="B36" s="489" t="s">
        <v>9</v>
      </c>
      <c r="C36" s="485"/>
      <c r="D36" s="17">
        <v>702</v>
      </c>
      <c r="E36" s="17" t="s">
        <v>211</v>
      </c>
      <c r="F36" s="17">
        <v>1105</v>
      </c>
      <c r="G36" s="17" t="s">
        <v>211</v>
      </c>
      <c r="H36" s="17">
        <v>678</v>
      </c>
      <c r="I36" s="17" t="s">
        <v>211</v>
      </c>
      <c r="J36" s="17">
        <v>919</v>
      </c>
      <c r="K36" s="17" t="s">
        <v>211</v>
      </c>
      <c r="L36" s="17">
        <v>183</v>
      </c>
      <c r="M36" s="17" t="s">
        <v>211</v>
      </c>
      <c r="N36" s="17">
        <v>75</v>
      </c>
      <c r="O36" s="17" t="s">
        <v>211</v>
      </c>
      <c r="P36" s="17">
        <v>3662</v>
      </c>
      <c r="Q36" s="525"/>
      <c r="R36" s="158"/>
      <c r="S36" s="158"/>
    </row>
    <row r="37" spans="2:20">
      <c r="B37" s="489" t="s">
        <v>38</v>
      </c>
      <c r="C37" s="485"/>
      <c r="D37" s="402">
        <v>4166</v>
      </c>
      <c r="E37" s="17" t="s">
        <v>211</v>
      </c>
      <c r="F37" s="402">
        <v>2209</v>
      </c>
      <c r="G37" s="17" t="s">
        <v>211</v>
      </c>
      <c r="H37" s="402">
        <v>1341</v>
      </c>
      <c r="I37" s="17" t="s">
        <v>211</v>
      </c>
      <c r="J37" s="402">
        <v>861</v>
      </c>
      <c r="K37" s="17" t="s">
        <v>211</v>
      </c>
      <c r="L37" s="402">
        <v>379</v>
      </c>
      <c r="M37" s="17" t="s">
        <v>211</v>
      </c>
      <c r="N37" s="402">
        <v>385</v>
      </c>
      <c r="O37" s="17" t="s">
        <v>211</v>
      </c>
      <c r="P37" s="402">
        <v>9341</v>
      </c>
      <c r="Q37" s="78"/>
    </row>
    <row r="38" spans="2:20">
      <c r="B38" s="489" t="s">
        <v>0</v>
      </c>
      <c r="C38" s="485"/>
      <c r="D38" s="17">
        <v>-2153</v>
      </c>
      <c r="E38" s="17" t="s">
        <v>211</v>
      </c>
      <c r="F38" s="17">
        <v>-1060</v>
      </c>
      <c r="G38" s="17" t="s">
        <v>211</v>
      </c>
      <c r="H38" s="17">
        <v>-719</v>
      </c>
      <c r="I38" s="17" t="s">
        <v>211</v>
      </c>
      <c r="J38" s="17">
        <v>-332</v>
      </c>
      <c r="K38" s="17" t="s">
        <v>211</v>
      </c>
      <c r="L38" s="17">
        <v>-333</v>
      </c>
      <c r="M38" s="17" t="s">
        <v>211</v>
      </c>
      <c r="N38" s="17">
        <v>-289</v>
      </c>
      <c r="O38" s="17" t="s">
        <v>211</v>
      </c>
      <c r="P38" s="17">
        <v>-4886</v>
      </c>
      <c r="Q38" s="527"/>
      <c r="R38" s="192"/>
      <c r="S38" s="192"/>
      <c r="T38" s="192"/>
    </row>
    <row r="39" spans="2:20">
      <c r="B39" s="489" t="s">
        <v>1</v>
      </c>
      <c r="C39" s="485"/>
      <c r="D39" s="17">
        <v>-298</v>
      </c>
      <c r="E39" s="17" t="s">
        <v>211</v>
      </c>
      <c r="F39" s="15">
        <v>-113</v>
      </c>
      <c r="G39" s="17" t="s">
        <v>211</v>
      </c>
      <c r="H39" s="17">
        <v>-166</v>
      </c>
      <c r="I39" s="17" t="s">
        <v>211</v>
      </c>
      <c r="J39" s="306">
        <v>0</v>
      </c>
      <c r="K39" s="17" t="s">
        <v>211</v>
      </c>
      <c r="L39" s="65">
        <v>-564</v>
      </c>
      <c r="M39" s="17" t="s">
        <v>211</v>
      </c>
      <c r="N39" s="65">
        <v>-50</v>
      </c>
      <c r="O39" s="17" t="s">
        <v>211</v>
      </c>
      <c r="P39" s="17">
        <v>-1191</v>
      </c>
      <c r="Q39" s="527"/>
      <c r="R39" s="192"/>
      <c r="S39" s="192"/>
      <c r="T39" s="192"/>
    </row>
    <row r="40" spans="2:20">
      <c r="B40" s="99" t="s">
        <v>42</v>
      </c>
      <c r="C40" s="104"/>
      <c r="D40" s="403">
        <v>1715</v>
      </c>
      <c r="E40" s="17" t="s">
        <v>211</v>
      </c>
      <c r="F40" s="403">
        <v>1036</v>
      </c>
      <c r="G40" s="17" t="s">
        <v>211</v>
      </c>
      <c r="H40" s="403">
        <v>456</v>
      </c>
      <c r="I40" s="17" t="s">
        <v>211</v>
      </c>
      <c r="J40" s="403">
        <v>529</v>
      </c>
      <c r="K40" s="17" t="s">
        <v>211</v>
      </c>
      <c r="L40" s="403">
        <v>-518</v>
      </c>
      <c r="M40" s="17" t="s">
        <v>211</v>
      </c>
      <c r="N40" s="403">
        <v>46</v>
      </c>
      <c r="O40" s="523"/>
      <c r="P40" s="403">
        <v>3264</v>
      </c>
      <c r="Q40" s="527"/>
      <c r="R40" s="192"/>
      <c r="S40" s="192"/>
      <c r="T40" s="192"/>
    </row>
    <row r="41" spans="2:20">
      <c r="B41" s="489"/>
      <c r="C41" s="485"/>
      <c r="D41" s="399"/>
      <c r="E41" s="485"/>
      <c r="F41" s="399"/>
      <c r="G41" s="17" t="s">
        <v>211</v>
      </c>
      <c r="H41" s="399"/>
      <c r="I41" s="17" t="s">
        <v>211</v>
      </c>
      <c r="J41" s="399"/>
      <c r="K41" s="17" t="s">
        <v>211</v>
      </c>
      <c r="L41" s="399"/>
      <c r="M41" s="485"/>
      <c r="N41" s="399"/>
      <c r="O41" s="485"/>
      <c r="P41" s="399"/>
      <c r="Q41" s="525"/>
      <c r="R41" s="158"/>
      <c r="S41" s="158"/>
    </row>
    <row r="42" spans="2:20">
      <c r="B42" s="489" t="s">
        <v>18</v>
      </c>
      <c r="C42" s="485"/>
      <c r="D42" s="250">
        <v>2.2200000000000001E-2</v>
      </c>
      <c r="E42" s="485"/>
      <c r="F42" s="250">
        <v>2.2599999999999999E-2</v>
      </c>
      <c r="G42" s="485"/>
      <c r="H42" s="250">
        <v>6.8400000000000002E-2</v>
      </c>
      <c r="I42" s="245"/>
      <c r="J42" s="251"/>
      <c r="K42" s="17" t="s">
        <v>211</v>
      </c>
      <c r="L42" s="251"/>
      <c r="M42" s="245"/>
      <c r="N42" s="251"/>
      <c r="O42" s="245"/>
      <c r="P42" s="250">
        <v>2.23E-2</v>
      </c>
      <c r="Q42" s="525"/>
      <c r="R42" s="158"/>
      <c r="S42" s="158"/>
    </row>
    <row r="43" spans="2:20">
      <c r="B43" s="489" t="s">
        <v>284</v>
      </c>
      <c r="C43" s="485"/>
      <c r="D43" s="250">
        <v>1.8E-3</v>
      </c>
      <c r="E43" s="485"/>
      <c r="F43" s="250">
        <v>2.0999999999999999E-3</v>
      </c>
      <c r="G43" s="485"/>
      <c r="H43" s="250">
        <v>1.6799999999999999E-2</v>
      </c>
      <c r="I43" s="245"/>
      <c r="J43" s="251"/>
      <c r="K43" s="245"/>
      <c r="L43" s="252"/>
      <c r="M43" s="253"/>
      <c r="N43" s="252"/>
      <c r="O43" s="253"/>
      <c r="P43" s="250">
        <v>4.4999999999999997E-3</v>
      </c>
      <c r="Q43" s="527"/>
      <c r="R43" s="192"/>
      <c r="S43" s="192"/>
      <c r="T43" s="192"/>
    </row>
    <row r="44" spans="2:20">
      <c r="B44" s="489" t="s">
        <v>19</v>
      </c>
      <c r="C44" s="485"/>
      <c r="D44" s="250">
        <v>4.4299999999999999E-2</v>
      </c>
      <c r="E44" s="485"/>
      <c r="F44" s="250">
        <v>1.6899999999999998E-2</v>
      </c>
      <c r="G44" s="485"/>
      <c r="H44" s="250">
        <v>4.2999999999999997E-2</v>
      </c>
      <c r="I44" s="245"/>
      <c r="J44" s="251"/>
      <c r="K44" s="245"/>
      <c r="L44" s="251"/>
      <c r="M44" s="245"/>
      <c r="N44" s="251"/>
      <c r="O44" s="245"/>
      <c r="P44" s="250">
        <v>2.3400000000000001E-2</v>
      </c>
      <c r="Q44" s="527"/>
      <c r="R44" s="192"/>
      <c r="S44" s="192"/>
      <c r="T44" s="192"/>
    </row>
    <row r="45" spans="2:20">
      <c r="B45" s="489"/>
      <c r="C45" s="485"/>
      <c r="D45" s="485"/>
      <c r="E45" s="485"/>
      <c r="F45" s="485"/>
      <c r="G45" s="485"/>
      <c r="H45" s="485"/>
      <c r="I45" s="485"/>
      <c r="J45" s="485"/>
      <c r="K45" s="485"/>
      <c r="L45" s="485"/>
      <c r="M45" s="485"/>
      <c r="N45" s="485"/>
      <c r="O45" s="485"/>
      <c r="P45" s="485"/>
      <c r="Q45" s="527"/>
      <c r="R45" s="192"/>
      <c r="S45" s="192"/>
      <c r="T45" s="192"/>
    </row>
    <row r="46" spans="2:20">
      <c r="B46" s="489" t="s">
        <v>43</v>
      </c>
      <c r="C46" s="485"/>
      <c r="D46" s="758" t="s">
        <v>28</v>
      </c>
      <c r="E46" s="758"/>
      <c r="F46" s="758" t="s">
        <v>28</v>
      </c>
      <c r="G46" s="758"/>
      <c r="H46" s="758" t="s">
        <v>28</v>
      </c>
      <c r="I46" s="758"/>
      <c r="J46" s="758" t="s">
        <v>28</v>
      </c>
      <c r="K46" s="758"/>
      <c r="L46" s="758" t="s">
        <v>28</v>
      </c>
      <c r="M46" s="758"/>
      <c r="N46" s="758" t="s">
        <v>28</v>
      </c>
      <c r="O46" s="758"/>
      <c r="P46" s="758" t="s">
        <v>28</v>
      </c>
      <c r="Q46" s="525"/>
      <c r="R46" s="158"/>
      <c r="S46" s="158"/>
    </row>
    <row r="47" spans="2:20">
      <c r="B47" s="489" t="s">
        <v>236</v>
      </c>
      <c r="C47" s="485"/>
      <c r="D47" s="758"/>
      <c r="E47" s="758"/>
      <c r="F47" s="758"/>
      <c r="G47" s="758"/>
      <c r="H47" s="758"/>
      <c r="I47" s="758"/>
      <c r="J47" s="758"/>
      <c r="K47" s="758"/>
      <c r="L47" s="758"/>
      <c r="M47" s="758"/>
      <c r="N47" s="758"/>
      <c r="O47" s="758"/>
      <c r="P47" s="758"/>
      <c r="Q47" s="527"/>
      <c r="R47" s="192"/>
      <c r="S47" s="192"/>
      <c r="T47" s="192"/>
    </row>
    <row r="48" spans="2:20">
      <c r="B48" s="489"/>
      <c r="C48" s="485"/>
      <c r="D48" s="485"/>
      <c r="E48" s="485"/>
      <c r="F48" s="485"/>
      <c r="G48" s="485"/>
      <c r="H48" s="485"/>
      <c r="I48" s="485"/>
      <c r="J48" s="485"/>
      <c r="K48" s="485"/>
      <c r="L48" s="485"/>
      <c r="M48" s="485"/>
      <c r="N48" s="485"/>
      <c r="O48" s="485"/>
      <c r="P48" s="485"/>
      <c r="Q48" s="527"/>
      <c r="R48" s="192"/>
      <c r="S48" s="192"/>
      <c r="T48" s="192"/>
    </row>
    <row r="49" spans="1:20">
      <c r="B49" s="575" t="s">
        <v>21</v>
      </c>
      <c r="C49" s="485"/>
      <c r="D49" s="535">
        <v>314.3</v>
      </c>
      <c r="E49" s="485" t="s">
        <v>211</v>
      </c>
      <c r="F49" s="51">
        <v>108</v>
      </c>
      <c r="G49" s="485" t="s">
        <v>211</v>
      </c>
      <c r="H49" s="51">
        <v>19.100000000000001</v>
      </c>
      <c r="I49" s="485" t="s">
        <v>211</v>
      </c>
      <c r="J49" s="105" t="s">
        <v>211</v>
      </c>
      <c r="K49" s="485" t="s">
        <v>211</v>
      </c>
      <c r="L49" s="536">
        <v>30.3</v>
      </c>
      <c r="M49" s="485" t="s">
        <v>211</v>
      </c>
      <c r="N49" s="536">
        <v>23.5</v>
      </c>
      <c r="O49" s="485" t="s">
        <v>211</v>
      </c>
      <c r="P49" s="51">
        <v>495.20000000000005</v>
      </c>
      <c r="Q49" s="527"/>
      <c r="R49" s="192"/>
      <c r="S49" s="192"/>
      <c r="T49" s="192"/>
    </row>
    <row r="50" spans="1:20">
      <c r="B50" s="575" t="s">
        <v>198</v>
      </c>
      <c r="C50" s="485"/>
      <c r="D50" s="537">
        <v>283.2</v>
      </c>
      <c r="E50" s="485" t="s">
        <v>211</v>
      </c>
      <c r="F50" s="537">
        <v>110.5</v>
      </c>
      <c r="G50" s="485" t="s">
        <v>211</v>
      </c>
      <c r="H50" s="537">
        <v>18.7</v>
      </c>
      <c r="I50" s="485" t="s">
        <v>211</v>
      </c>
      <c r="J50" s="105" t="s">
        <v>211</v>
      </c>
      <c r="K50" s="485" t="s">
        <v>211</v>
      </c>
      <c r="L50" s="538">
        <v>2.8</v>
      </c>
      <c r="M50" s="485" t="s">
        <v>211</v>
      </c>
      <c r="N50" s="538">
        <v>23.1</v>
      </c>
      <c r="O50" s="485" t="s">
        <v>211</v>
      </c>
      <c r="P50" s="537">
        <v>438.3</v>
      </c>
      <c r="Q50" s="525"/>
      <c r="R50" s="158"/>
      <c r="S50" s="158"/>
    </row>
    <row r="51" spans="1:20">
      <c r="B51" s="489" t="s">
        <v>41</v>
      </c>
      <c r="C51" s="485"/>
      <c r="D51" s="539">
        <v>597.5</v>
      </c>
      <c r="E51" s="485" t="s">
        <v>211</v>
      </c>
      <c r="F51" s="539">
        <v>218.5</v>
      </c>
      <c r="G51" s="485" t="s">
        <v>211</v>
      </c>
      <c r="H51" s="539">
        <v>37.799999999999997</v>
      </c>
      <c r="I51" s="485" t="s">
        <v>211</v>
      </c>
      <c r="J51" s="105" t="s">
        <v>211</v>
      </c>
      <c r="K51" s="485" t="s">
        <v>211</v>
      </c>
      <c r="L51" s="539">
        <v>33.1</v>
      </c>
      <c r="M51" s="485" t="s">
        <v>211</v>
      </c>
      <c r="N51" s="539">
        <v>46.6</v>
      </c>
      <c r="O51" s="485" t="s">
        <v>211</v>
      </c>
      <c r="P51" s="539">
        <v>933.5</v>
      </c>
      <c r="Q51" s="525"/>
      <c r="R51" s="158"/>
      <c r="S51" s="158"/>
    </row>
    <row r="52" spans="1:20">
      <c r="B52" s="489"/>
      <c r="C52" s="485"/>
      <c r="D52" s="399" t="s">
        <v>211</v>
      </c>
      <c r="E52" s="485" t="s">
        <v>211</v>
      </c>
      <c r="F52" s="399" t="s">
        <v>211</v>
      </c>
      <c r="G52" s="485" t="s">
        <v>211</v>
      </c>
      <c r="H52" s="399" t="s">
        <v>211</v>
      </c>
      <c r="I52" s="485" t="s">
        <v>211</v>
      </c>
      <c r="J52" s="105" t="s">
        <v>211</v>
      </c>
      <c r="K52" s="485" t="s">
        <v>211</v>
      </c>
      <c r="L52" s="399" t="s">
        <v>211</v>
      </c>
      <c r="M52" s="485" t="s">
        <v>211</v>
      </c>
      <c r="N52" s="399" t="s">
        <v>211</v>
      </c>
      <c r="O52" s="485" t="s">
        <v>211</v>
      </c>
      <c r="P52" s="399" t="s">
        <v>211</v>
      </c>
      <c r="Q52" s="525"/>
      <c r="R52" s="158"/>
      <c r="S52" s="158"/>
    </row>
    <row r="53" spans="1:20">
      <c r="B53" s="575" t="s">
        <v>624</v>
      </c>
      <c r="C53" s="485"/>
      <c r="D53" s="535">
        <v>73.099999999999994</v>
      </c>
      <c r="E53" s="485" t="s">
        <v>211</v>
      </c>
      <c r="F53" s="535">
        <v>120.8</v>
      </c>
      <c r="G53" s="485" t="s">
        <v>211</v>
      </c>
      <c r="H53" s="535">
        <v>20.100000000000001</v>
      </c>
      <c r="I53" s="485" t="s">
        <v>211</v>
      </c>
      <c r="J53" s="105" t="s">
        <v>211</v>
      </c>
      <c r="K53" s="485" t="s">
        <v>211</v>
      </c>
      <c r="L53" s="535">
        <v>44.1</v>
      </c>
      <c r="M53" s="485" t="s">
        <v>211</v>
      </c>
      <c r="N53" s="535">
        <v>5.8</v>
      </c>
      <c r="O53" s="485" t="s">
        <v>211</v>
      </c>
      <c r="P53" s="51">
        <v>263.89999999999998</v>
      </c>
      <c r="Q53" s="525"/>
      <c r="R53" s="158"/>
      <c r="S53" s="158"/>
    </row>
    <row r="54" spans="1:20">
      <c r="B54" s="53"/>
      <c r="C54" s="11"/>
      <c r="D54" s="15"/>
      <c r="E54" s="15"/>
      <c r="F54" s="15"/>
      <c r="G54" s="15"/>
      <c r="H54" s="15"/>
      <c r="I54" s="15"/>
      <c r="J54" s="15"/>
      <c r="K54" s="15"/>
      <c r="L54" s="15"/>
      <c r="M54" s="15"/>
      <c r="N54" s="15"/>
      <c r="O54" s="78"/>
      <c r="P54" s="525"/>
      <c r="Q54" s="525"/>
      <c r="R54" s="158"/>
      <c r="S54" s="158"/>
    </row>
    <row r="55" spans="1:20">
      <c r="B55" s="53"/>
      <c r="C55" s="11"/>
      <c r="D55" s="66"/>
      <c r="E55" s="15"/>
      <c r="F55" s="66"/>
      <c r="G55" s="15"/>
      <c r="H55" s="66"/>
      <c r="I55" s="15"/>
      <c r="J55" s="15"/>
      <c r="K55" s="15"/>
      <c r="L55" s="66"/>
      <c r="M55" s="15"/>
      <c r="N55" s="15"/>
      <c r="O55" s="78"/>
      <c r="P55" s="525"/>
      <c r="Q55" s="525"/>
      <c r="R55" s="158"/>
      <c r="S55" s="158"/>
    </row>
    <row r="56" spans="1:20">
      <c r="A56" s="455">
        <v>1</v>
      </c>
      <c r="B56" s="572" t="s">
        <v>623</v>
      </c>
      <c r="C56" s="328"/>
      <c r="D56" s="15"/>
      <c r="E56" s="15"/>
      <c r="F56" s="15"/>
      <c r="G56" s="15"/>
      <c r="H56" s="15"/>
      <c r="I56" s="15"/>
      <c r="J56" s="15"/>
      <c r="K56" s="15"/>
      <c r="L56" s="15"/>
      <c r="M56" s="15"/>
      <c r="N56" s="15"/>
      <c r="O56" s="78"/>
      <c r="P56" s="525"/>
      <c r="Q56" s="525"/>
      <c r="R56" s="158"/>
      <c r="S56" s="158"/>
    </row>
    <row r="57" spans="1:20">
      <c r="A57" s="455">
        <v>2</v>
      </c>
      <c r="B57" s="756" t="s">
        <v>697</v>
      </c>
      <c r="C57" s="756"/>
      <c r="D57" s="15"/>
      <c r="E57" s="15"/>
      <c r="F57" s="15"/>
      <c r="G57" s="15"/>
      <c r="H57" s="15"/>
      <c r="I57" s="15"/>
      <c r="J57" s="15"/>
      <c r="K57" s="15"/>
      <c r="L57" s="15"/>
      <c r="M57" s="15"/>
      <c r="N57" s="15"/>
      <c r="O57" s="78"/>
      <c r="P57" s="525"/>
      <c r="Q57" s="525"/>
      <c r="R57" s="158"/>
      <c r="S57" s="158"/>
    </row>
    <row r="58" spans="1:20">
      <c r="A58" s="455">
        <v>3</v>
      </c>
      <c r="B58" s="756" t="s">
        <v>626</v>
      </c>
      <c r="C58" s="756"/>
      <c r="D58" s="15"/>
      <c r="E58" s="15"/>
      <c r="F58" s="15"/>
      <c r="G58" s="15"/>
      <c r="H58" s="15"/>
      <c r="I58" s="15"/>
      <c r="J58" s="66"/>
      <c r="K58" s="15"/>
      <c r="L58" s="65"/>
      <c r="M58" s="15"/>
      <c r="N58" s="15"/>
      <c r="O58" s="78"/>
      <c r="P58" s="525"/>
      <c r="Q58" s="525"/>
      <c r="R58" s="158"/>
      <c r="S58" s="158"/>
    </row>
    <row r="59" spans="1:20">
      <c r="B59" s="531"/>
      <c r="C59" s="532"/>
      <c r="D59" s="523"/>
      <c r="E59" s="526"/>
      <c r="F59" s="523"/>
      <c r="G59" s="526"/>
      <c r="H59" s="523"/>
      <c r="I59" s="526"/>
      <c r="J59" s="523"/>
      <c r="K59" s="526"/>
      <c r="L59" s="523"/>
      <c r="M59" s="526"/>
      <c r="N59" s="523"/>
      <c r="O59" s="78"/>
      <c r="P59" s="525"/>
      <c r="Q59" s="525"/>
      <c r="R59" s="158"/>
      <c r="S59" s="158"/>
    </row>
    <row r="60" spans="1:20">
      <c r="B60" s="53"/>
      <c r="C60" s="11"/>
      <c r="D60" s="11"/>
      <c r="E60" s="11"/>
      <c r="F60" s="11"/>
      <c r="G60" s="11"/>
      <c r="H60" s="11"/>
      <c r="I60" s="11"/>
      <c r="J60" s="11"/>
      <c r="K60" s="11"/>
      <c r="L60" s="11"/>
      <c r="M60" s="11"/>
      <c r="N60" s="11"/>
      <c r="O60" s="78"/>
      <c r="P60" s="525"/>
      <c r="Q60" s="525"/>
      <c r="R60" s="158"/>
      <c r="S60" s="158"/>
    </row>
    <row r="61" spans="1:20">
      <c r="B61" s="53"/>
      <c r="C61" s="11"/>
      <c r="D61" s="533"/>
      <c r="E61" s="11"/>
      <c r="F61" s="533"/>
      <c r="G61" s="198"/>
      <c r="H61" s="533"/>
      <c r="I61" s="198"/>
      <c r="J61" s="198"/>
      <c r="K61" s="198"/>
      <c r="L61" s="198"/>
      <c r="M61" s="198"/>
      <c r="N61" s="533"/>
      <c r="O61" s="78"/>
      <c r="P61" s="525"/>
      <c r="Q61" s="525"/>
      <c r="R61" s="158"/>
      <c r="S61" s="158"/>
    </row>
    <row r="62" spans="1:20">
      <c r="B62" s="53"/>
      <c r="C62" s="11"/>
      <c r="D62" s="533"/>
      <c r="E62" s="11"/>
      <c r="F62" s="533"/>
      <c r="G62" s="198"/>
      <c r="H62" s="533"/>
      <c r="I62" s="198"/>
      <c r="J62" s="198"/>
      <c r="K62" s="198"/>
      <c r="L62" s="534"/>
      <c r="M62" s="534"/>
      <c r="N62" s="533"/>
      <c r="O62" s="78"/>
      <c r="P62" s="525"/>
      <c r="Q62" s="525"/>
      <c r="R62" s="158"/>
      <c r="S62" s="158"/>
    </row>
    <row r="63" spans="1:20">
      <c r="B63" s="53"/>
      <c r="C63" s="11"/>
      <c r="D63" s="533"/>
      <c r="E63" s="11"/>
      <c r="F63" s="533"/>
      <c r="G63" s="198"/>
      <c r="H63" s="533"/>
      <c r="I63" s="198"/>
      <c r="J63" s="198"/>
      <c r="K63" s="198"/>
      <c r="L63" s="198"/>
      <c r="M63" s="198"/>
      <c r="N63" s="533"/>
      <c r="O63" s="78"/>
      <c r="P63" s="525"/>
      <c r="Q63" s="525"/>
      <c r="R63" s="158"/>
      <c r="S63" s="158"/>
    </row>
    <row r="64" spans="1:20">
      <c r="B64" s="53"/>
      <c r="C64" s="11"/>
      <c r="D64" s="11"/>
      <c r="E64" s="11"/>
      <c r="F64" s="11"/>
      <c r="G64" s="11"/>
      <c r="H64" s="11"/>
      <c r="I64" s="11"/>
      <c r="J64" s="11"/>
      <c r="K64" s="11"/>
      <c r="L64" s="11"/>
      <c r="M64" s="11"/>
      <c r="N64" s="11"/>
      <c r="O64" s="78"/>
      <c r="P64" s="525"/>
      <c r="Q64" s="525"/>
      <c r="R64" s="158"/>
      <c r="S64" s="158"/>
    </row>
    <row r="65" spans="2:19">
      <c r="B65" s="53"/>
      <c r="C65" s="11"/>
      <c r="D65" s="763"/>
      <c r="E65" s="763"/>
      <c r="F65" s="763"/>
      <c r="G65" s="763"/>
      <c r="H65" s="763"/>
      <c r="I65" s="763"/>
      <c r="J65" s="763"/>
      <c r="K65" s="763"/>
      <c r="L65" s="763"/>
      <c r="M65" s="763"/>
      <c r="N65" s="763"/>
      <c r="O65" s="78"/>
      <c r="P65" s="525"/>
      <c r="Q65" s="525"/>
      <c r="R65" s="158"/>
      <c r="S65" s="158"/>
    </row>
    <row r="66" spans="2:19">
      <c r="B66" s="53"/>
      <c r="C66" s="11"/>
      <c r="D66" s="763"/>
      <c r="E66" s="763"/>
      <c r="F66" s="763"/>
      <c r="G66" s="763"/>
      <c r="H66" s="763"/>
      <c r="I66" s="763"/>
      <c r="J66" s="763"/>
      <c r="K66" s="763"/>
      <c r="L66" s="763"/>
      <c r="M66" s="763"/>
      <c r="N66" s="763"/>
      <c r="O66" s="78"/>
      <c r="P66" s="525"/>
      <c r="Q66" s="525"/>
      <c r="R66" s="158"/>
      <c r="S66" s="158"/>
    </row>
    <row r="67" spans="2:19">
      <c r="B67" s="53"/>
      <c r="C67" s="11"/>
      <c r="D67" s="11"/>
      <c r="E67" s="11"/>
      <c r="F67" s="11"/>
      <c r="G67" s="11"/>
      <c r="H67" s="11"/>
      <c r="I67" s="11"/>
      <c r="J67" s="11"/>
      <c r="K67" s="11"/>
      <c r="L67" s="11"/>
      <c r="M67" s="11"/>
      <c r="N67" s="11"/>
      <c r="O67" s="78"/>
      <c r="P67" s="525"/>
      <c r="Q67" s="525"/>
      <c r="R67" s="158"/>
      <c r="S67" s="158"/>
    </row>
    <row r="68" spans="2:19">
      <c r="B68" s="53"/>
      <c r="C68" s="11"/>
      <c r="D68" s="396"/>
      <c r="E68" s="396"/>
      <c r="F68" s="396"/>
      <c r="G68" s="396"/>
      <c r="H68" s="396"/>
      <c r="I68" s="396"/>
      <c r="J68" s="396"/>
      <c r="K68" s="396"/>
      <c r="L68" s="396"/>
      <c r="M68" s="396"/>
      <c r="N68" s="396"/>
      <c r="O68" s="78"/>
      <c r="P68" s="525"/>
      <c r="Q68" s="525"/>
      <c r="R68" s="158"/>
      <c r="S68" s="158"/>
    </row>
    <row r="69" spans="2:19">
      <c r="B69" s="53"/>
      <c r="C69" s="11"/>
      <c r="D69" s="396"/>
      <c r="E69" s="396"/>
      <c r="F69" s="396"/>
      <c r="G69" s="396"/>
      <c r="H69" s="396"/>
      <c r="I69" s="396"/>
      <c r="J69" s="396"/>
      <c r="K69" s="396"/>
      <c r="L69" s="396"/>
      <c r="M69" s="396"/>
      <c r="N69" s="396"/>
      <c r="O69" s="78"/>
      <c r="P69" s="525"/>
      <c r="Q69" s="525"/>
      <c r="R69" s="158"/>
      <c r="S69" s="158"/>
    </row>
    <row r="70" spans="2:19">
      <c r="B70" s="53"/>
      <c r="C70" s="11"/>
      <c r="D70" s="396"/>
      <c r="E70" s="396"/>
      <c r="F70" s="396"/>
      <c r="G70" s="396"/>
      <c r="H70" s="396"/>
      <c r="I70" s="396"/>
      <c r="J70" s="396"/>
      <c r="K70" s="396"/>
      <c r="L70" s="396"/>
      <c r="M70" s="396"/>
      <c r="N70" s="396"/>
      <c r="O70" s="78"/>
      <c r="P70" s="525"/>
      <c r="Q70" s="525"/>
      <c r="R70" s="158"/>
      <c r="S70" s="158"/>
    </row>
    <row r="71" spans="2:19">
      <c r="B71" s="53"/>
      <c r="C71" s="9"/>
      <c r="D71" s="529"/>
      <c r="E71" s="396"/>
      <c r="F71" s="529"/>
      <c r="G71" s="396"/>
      <c r="H71" s="529"/>
      <c r="I71" s="396"/>
      <c r="J71" s="529"/>
      <c r="K71" s="396"/>
      <c r="L71" s="529"/>
      <c r="M71" s="529"/>
      <c r="N71" s="529"/>
      <c r="O71" s="78"/>
      <c r="P71" s="525"/>
      <c r="Q71" s="525"/>
      <c r="R71" s="158"/>
      <c r="S71" s="158"/>
    </row>
    <row r="72" spans="2:19">
      <c r="B72" s="53"/>
      <c r="C72" s="9"/>
      <c r="D72" s="396"/>
      <c r="E72" s="396"/>
      <c r="F72" s="396"/>
      <c r="G72" s="396"/>
      <c r="H72" s="396"/>
      <c r="I72" s="396"/>
      <c r="J72" s="396"/>
      <c r="K72" s="396"/>
      <c r="L72" s="396"/>
      <c r="M72" s="396"/>
      <c r="N72" s="396"/>
      <c r="O72" s="78"/>
      <c r="P72" s="525"/>
      <c r="Q72" s="525"/>
      <c r="R72" s="158"/>
      <c r="S72" s="158"/>
    </row>
    <row r="73" spans="2:19">
      <c r="B73" s="54"/>
      <c r="C73" s="78"/>
      <c r="D73" s="78"/>
      <c r="E73" s="78"/>
      <c r="F73" s="78"/>
      <c r="G73" s="78"/>
      <c r="H73" s="78"/>
      <c r="I73" s="78"/>
      <c r="J73" s="78"/>
      <c r="K73" s="78"/>
      <c r="L73" s="78"/>
      <c r="M73" s="78"/>
      <c r="N73" s="78"/>
      <c r="O73" s="78"/>
      <c r="P73" s="525"/>
      <c r="Q73" s="525"/>
      <c r="R73" s="158"/>
      <c r="S73" s="158"/>
    </row>
    <row r="74" spans="2:19">
      <c r="P74" s="158"/>
      <c r="Q74" s="158"/>
      <c r="R74" s="158"/>
      <c r="S74" s="158"/>
    </row>
    <row r="75" spans="2:19">
      <c r="P75" s="158"/>
      <c r="Q75" s="158"/>
      <c r="R75" s="158"/>
      <c r="S75" s="158"/>
    </row>
    <row r="76" spans="2:19">
      <c r="B76" s="191"/>
      <c r="C76" s="187"/>
      <c r="D76" s="187"/>
      <c r="E76" s="187"/>
      <c r="F76" s="187"/>
      <c r="G76" s="187"/>
      <c r="H76" s="187"/>
      <c r="I76" s="187"/>
      <c r="J76" s="187"/>
      <c r="K76" s="187"/>
      <c r="L76" s="187"/>
      <c r="M76" s="187"/>
      <c r="N76" s="187"/>
      <c r="P76" s="158"/>
      <c r="Q76" s="158"/>
      <c r="R76" s="158"/>
      <c r="S76" s="158"/>
    </row>
    <row r="77" spans="2:19">
      <c r="B77" s="191"/>
      <c r="C77" s="187"/>
      <c r="D77" s="187"/>
      <c r="E77" s="187"/>
      <c r="F77" s="187"/>
      <c r="G77" s="187"/>
      <c r="H77" s="187"/>
      <c r="I77" s="187"/>
      <c r="J77" s="187"/>
      <c r="K77" s="187"/>
      <c r="L77" s="187"/>
      <c r="M77" s="187"/>
      <c r="N77" s="187"/>
      <c r="P77" s="158"/>
      <c r="Q77" s="158"/>
      <c r="R77" s="158"/>
      <c r="S77" s="158"/>
    </row>
    <row r="78" spans="2:19">
      <c r="B78" s="191"/>
      <c r="C78" s="187"/>
      <c r="D78" s="187"/>
      <c r="E78" s="187"/>
      <c r="F78" s="187"/>
      <c r="G78" s="187"/>
      <c r="H78" s="187"/>
      <c r="I78" s="187"/>
      <c r="J78" s="187"/>
      <c r="K78" s="187"/>
      <c r="L78" s="187"/>
      <c r="M78" s="187"/>
      <c r="N78" s="187"/>
      <c r="P78" s="158"/>
      <c r="Q78" s="158"/>
      <c r="R78" s="158"/>
      <c r="S78" s="158"/>
    </row>
    <row r="79" spans="2:19">
      <c r="B79" s="191"/>
      <c r="C79" s="187"/>
      <c r="D79" s="187"/>
      <c r="E79" s="187"/>
      <c r="F79" s="187"/>
      <c r="G79" s="187"/>
      <c r="H79" s="187"/>
      <c r="I79" s="187"/>
      <c r="J79" s="187"/>
      <c r="K79" s="187"/>
      <c r="L79" s="187"/>
      <c r="M79" s="187"/>
      <c r="N79" s="187"/>
      <c r="P79" s="158"/>
      <c r="Q79" s="158"/>
      <c r="R79" s="158"/>
      <c r="S79" s="158"/>
    </row>
    <row r="80" spans="2:19">
      <c r="B80" s="191"/>
      <c r="C80" s="187"/>
      <c r="D80" s="187"/>
      <c r="E80" s="187"/>
      <c r="F80" s="187"/>
      <c r="G80" s="187"/>
      <c r="H80" s="187"/>
      <c r="I80" s="187"/>
      <c r="J80" s="187"/>
      <c r="K80" s="187"/>
      <c r="L80" s="187"/>
      <c r="M80" s="187"/>
      <c r="N80" s="187"/>
      <c r="P80" s="158"/>
      <c r="Q80" s="158"/>
      <c r="R80" s="158"/>
      <c r="S80" s="158"/>
    </row>
    <row r="81" spans="2:19">
      <c r="B81" s="191"/>
      <c r="C81" s="187"/>
      <c r="D81" s="187"/>
      <c r="E81" s="187"/>
      <c r="F81" s="187"/>
      <c r="G81" s="187"/>
      <c r="H81" s="187"/>
      <c r="I81" s="187"/>
      <c r="J81" s="187"/>
      <c r="K81" s="187"/>
      <c r="L81" s="187"/>
      <c r="M81" s="187"/>
      <c r="N81" s="187"/>
      <c r="P81" s="158"/>
      <c r="Q81" s="158"/>
      <c r="R81" s="158"/>
      <c r="S81" s="158"/>
    </row>
    <row r="82" spans="2:19">
      <c r="B82" s="191"/>
      <c r="C82" s="187"/>
      <c r="D82" s="187"/>
      <c r="E82" s="187"/>
      <c r="F82" s="187"/>
      <c r="G82" s="187"/>
      <c r="H82" s="187"/>
      <c r="I82" s="187"/>
      <c r="J82" s="187"/>
      <c r="K82" s="187"/>
      <c r="L82" s="187"/>
      <c r="M82" s="187"/>
      <c r="N82" s="187"/>
      <c r="P82" s="158"/>
      <c r="Q82" s="158"/>
      <c r="R82" s="158"/>
      <c r="S82" s="158"/>
    </row>
    <row r="83" spans="2:19">
      <c r="B83" s="191"/>
      <c r="C83" s="187"/>
      <c r="D83" s="187"/>
      <c r="E83" s="187"/>
      <c r="F83" s="187"/>
      <c r="G83" s="187"/>
      <c r="H83" s="187"/>
      <c r="I83" s="187"/>
      <c r="J83" s="187"/>
      <c r="K83" s="187"/>
      <c r="L83" s="187"/>
      <c r="M83" s="187"/>
      <c r="N83" s="187"/>
      <c r="P83" s="158"/>
      <c r="Q83" s="158"/>
      <c r="R83" s="158"/>
      <c r="S83" s="158"/>
    </row>
    <row r="84" spans="2:19">
      <c r="B84" s="99"/>
      <c r="C84" s="104"/>
      <c r="D84" s="187"/>
      <c r="E84" s="187"/>
      <c r="F84" s="187"/>
      <c r="G84" s="187"/>
      <c r="H84" s="187"/>
      <c r="I84" s="187"/>
      <c r="J84" s="187"/>
      <c r="K84" s="187"/>
      <c r="L84" s="187"/>
      <c r="M84" s="187"/>
      <c r="N84" s="187"/>
      <c r="P84" s="158"/>
      <c r="Q84" s="158"/>
      <c r="R84" s="158"/>
      <c r="S84" s="158"/>
    </row>
    <row r="85" spans="2:19">
      <c r="B85" s="191"/>
      <c r="C85" s="187"/>
      <c r="D85" s="187"/>
      <c r="E85" s="187"/>
      <c r="F85" s="187"/>
      <c r="G85" s="187"/>
      <c r="H85" s="187"/>
      <c r="I85" s="187"/>
      <c r="J85" s="187"/>
      <c r="K85" s="187"/>
      <c r="L85" s="187"/>
      <c r="M85" s="187"/>
      <c r="N85" s="187"/>
      <c r="P85" s="158"/>
      <c r="Q85" s="158"/>
      <c r="R85" s="158"/>
      <c r="S85" s="158"/>
    </row>
    <row r="86" spans="2:19">
      <c r="B86" s="191"/>
      <c r="C86" s="187"/>
      <c r="D86" s="187"/>
      <c r="E86" s="187"/>
      <c r="F86" s="187"/>
      <c r="G86" s="187"/>
      <c r="H86" s="187"/>
      <c r="I86" s="187"/>
      <c r="J86" s="187"/>
      <c r="K86" s="187"/>
      <c r="L86" s="187"/>
      <c r="M86" s="187"/>
      <c r="N86" s="187"/>
      <c r="P86" s="158"/>
      <c r="Q86" s="158"/>
      <c r="R86" s="158"/>
      <c r="S86" s="158"/>
    </row>
    <row r="87" spans="2:19">
      <c r="B87" s="191"/>
      <c r="C87" s="187"/>
      <c r="D87" s="187"/>
      <c r="E87" s="187"/>
      <c r="F87" s="187"/>
      <c r="G87" s="187"/>
      <c r="H87" s="187"/>
      <c r="I87" s="187"/>
      <c r="J87" s="187"/>
      <c r="K87" s="187"/>
      <c r="L87" s="187"/>
      <c r="M87" s="187"/>
      <c r="N87" s="187"/>
      <c r="P87" s="158"/>
      <c r="Q87" s="158"/>
      <c r="R87" s="158"/>
      <c r="S87" s="158"/>
    </row>
    <row r="88" spans="2:19">
      <c r="B88" s="191"/>
      <c r="C88" s="187"/>
      <c r="D88" s="187"/>
      <c r="E88" s="187"/>
      <c r="F88" s="187"/>
      <c r="G88" s="187"/>
      <c r="H88" s="187"/>
      <c r="I88" s="187"/>
      <c r="J88" s="187"/>
      <c r="K88" s="187"/>
      <c r="L88" s="187"/>
      <c r="M88" s="187"/>
      <c r="N88" s="187"/>
      <c r="P88" s="158"/>
      <c r="Q88" s="158"/>
      <c r="R88" s="158"/>
      <c r="S88" s="158"/>
    </row>
    <row r="89" spans="2:19">
      <c r="B89" s="191"/>
      <c r="C89" s="187"/>
      <c r="D89" s="187"/>
      <c r="E89" s="187"/>
      <c r="F89" s="187"/>
      <c r="G89" s="187"/>
      <c r="H89" s="187"/>
      <c r="I89" s="187"/>
      <c r="J89" s="187"/>
      <c r="K89" s="187"/>
      <c r="L89" s="187"/>
      <c r="M89" s="187"/>
      <c r="N89" s="187"/>
      <c r="P89" s="158"/>
      <c r="Q89" s="158"/>
      <c r="R89" s="158"/>
      <c r="S89" s="158"/>
    </row>
    <row r="90" spans="2:19">
      <c r="B90" s="191"/>
      <c r="C90" s="187"/>
      <c r="D90" s="187"/>
      <c r="E90" s="187"/>
      <c r="F90" s="187"/>
      <c r="G90" s="187"/>
      <c r="H90" s="187"/>
      <c r="I90" s="187"/>
      <c r="J90" s="187"/>
      <c r="K90" s="187"/>
      <c r="L90" s="187"/>
      <c r="M90" s="187"/>
      <c r="N90" s="187"/>
      <c r="P90" s="158"/>
      <c r="Q90" s="158"/>
      <c r="R90" s="158"/>
      <c r="S90" s="158"/>
    </row>
    <row r="91" spans="2:19">
      <c r="B91" s="191"/>
      <c r="C91" s="187"/>
      <c r="D91" s="187"/>
      <c r="E91" s="187"/>
      <c r="F91" s="187"/>
      <c r="G91" s="187"/>
      <c r="H91" s="187"/>
      <c r="I91" s="187"/>
      <c r="J91" s="187"/>
      <c r="K91" s="187"/>
      <c r="L91" s="187"/>
      <c r="M91" s="187"/>
      <c r="N91" s="187"/>
      <c r="P91" s="158"/>
      <c r="Q91" s="158"/>
      <c r="R91" s="158"/>
      <c r="S91" s="158"/>
    </row>
    <row r="92" spans="2:19">
      <c r="B92" s="191"/>
      <c r="C92" s="187"/>
      <c r="D92" s="187"/>
      <c r="E92" s="187"/>
      <c r="F92" s="187"/>
      <c r="G92" s="187"/>
      <c r="H92" s="187"/>
      <c r="I92" s="187"/>
      <c r="J92" s="187"/>
      <c r="K92" s="187"/>
      <c r="L92" s="187"/>
      <c r="M92" s="187"/>
      <c r="N92" s="187"/>
      <c r="P92" s="158"/>
      <c r="Q92" s="158"/>
      <c r="R92" s="158"/>
      <c r="S92" s="158"/>
    </row>
    <row r="93" spans="2:19">
      <c r="B93" s="191"/>
      <c r="C93" s="187"/>
      <c r="D93" s="187"/>
      <c r="E93" s="187"/>
      <c r="F93" s="187"/>
      <c r="G93" s="187"/>
      <c r="H93" s="187"/>
      <c r="I93" s="187"/>
      <c r="J93" s="187"/>
      <c r="K93" s="187"/>
      <c r="L93" s="187"/>
      <c r="M93" s="187"/>
      <c r="N93" s="187"/>
      <c r="P93" s="158"/>
      <c r="Q93" s="158"/>
      <c r="R93" s="158"/>
      <c r="S93" s="158"/>
    </row>
    <row r="94" spans="2:19">
      <c r="B94" s="191"/>
      <c r="C94" s="187"/>
      <c r="D94" s="187"/>
      <c r="E94" s="187"/>
      <c r="F94" s="187"/>
      <c r="G94" s="187"/>
      <c r="H94" s="187"/>
      <c r="I94" s="187"/>
      <c r="J94" s="187"/>
      <c r="K94" s="187"/>
      <c r="L94" s="187"/>
      <c r="M94" s="187"/>
      <c r="N94" s="187"/>
      <c r="P94" s="158"/>
      <c r="Q94" s="158"/>
      <c r="R94" s="158"/>
      <c r="S94" s="158"/>
    </row>
    <row r="95" spans="2:19">
      <c r="B95" s="191"/>
      <c r="C95" s="187"/>
      <c r="D95" s="187"/>
      <c r="E95" s="187"/>
      <c r="F95" s="187"/>
      <c r="G95" s="187"/>
      <c r="H95" s="187"/>
      <c r="I95" s="187"/>
      <c r="J95" s="187"/>
      <c r="K95" s="187"/>
      <c r="L95" s="187"/>
      <c r="M95" s="187"/>
      <c r="N95" s="187"/>
      <c r="P95" s="158"/>
      <c r="Q95" s="158"/>
      <c r="R95" s="158"/>
      <c r="S95" s="158"/>
    </row>
    <row r="96" spans="2:19">
      <c r="B96" s="191"/>
      <c r="C96" s="188"/>
      <c r="D96" s="187"/>
      <c r="E96" s="187"/>
      <c r="F96" s="187"/>
      <c r="G96" s="187"/>
      <c r="H96" s="187"/>
      <c r="I96" s="187"/>
      <c r="J96" s="187"/>
      <c r="K96" s="187"/>
      <c r="L96" s="187"/>
      <c r="M96" s="187"/>
      <c r="N96" s="187"/>
      <c r="P96" s="158"/>
      <c r="Q96" s="158"/>
      <c r="R96" s="158"/>
      <c r="S96" s="158"/>
    </row>
    <row r="97" spans="2:19">
      <c r="B97" s="191"/>
      <c r="C97" s="188"/>
      <c r="D97" s="187"/>
      <c r="E97" s="187"/>
      <c r="F97" s="187"/>
      <c r="G97" s="187"/>
      <c r="H97" s="187"/>
      <c r="I97" s="187"/>
      <c r="J97" s="187"/>
      <c r="K97" s="187"/>
      <c r="L97" s="187"/>
      <c r="M97" s="187"/>
      <c r="N97" s="187"/>
      <c r="P97" s="158"/>
      <c r="Q97" s="158"/>
      <c r="R97" s="158"/>
      <c r="S97" s="158"/>
    </row>
    <row r="98" spans="2:19">
      <c r="D98" s="187"/>
      <c r="E98" s="187"/>
      <c r="F98" s="187"/>
      <c r="G98" s="187"/>
      <c r="H98" s="187"/>
      <c r="I98" s="187"/>
      <c r="J98" s="187"/>
      <c r="K98" s="187"/>
      <c r="L98" s="187"/>
      <c r="M98" s="187"/>
      <c r="N98" s="187"/>
    </row>
    <row r="99" spans="2:19">
      <c r="B99" s="131"/>
      <c r="D99" s="187"/>
      <c r="E99" s="187"/>
      <c r="F99" s="187"/>
      <c r="G99" s="187"/>
      <c r="H99" s="187"/>
      <c r="I99" s="187"/>
      <c r="J99" s="187"/>
      <c r="K99" s="187"/>
      <c r="L99" s="187"/>
      <c r="M99" s="187"/>
      <c r="N99" s="187"/>
    </row>
  </sheetData>
  <customSheetViews>
    <customSheetView guid="{BDC7517F-FCD9-4D43-85F8-8FEB94E79248}" scale="90" fitToPage="1" topLeftCell="A53">
      <selection activeCell="A53" sqref="A53"/>
      <pageMargins left="0.70866141732283472" right="0.70866141732283472" top="0.74803149606299213" bottom="0.74803149606299213" header="0.31496062992125984" footer="0.31496062992125984"/>
      <pageSetup paperSize="9" scale="50" orientation="portrait" r:id="rId1"/>
    </customSheetView>
    <customSheetView guid="{F9FCB958-E158-4566-AC3B-17DC22EB34F1}" scale="90" fitToPage="1">
      <pageMargins left="0.70866141732283472" right="0.70866141732283472" top="0.74803149606299213" bottom="0.74803149606299213" header="0.31496062992125984" footer="0.31496062992125984"/>
      <pageSetup paperSize="9" scale="50" orientation="portrait" r:id="rId2"/>
    </customSheetView>
  </customSheetViews>
  <mergeCells count="59">
    <mergeCell ref="B57:C57"/>
    <mergeCell ref="M65:M66"/>
    <mergeCell ref="N65:N66"/>
    <mergeCell ref="N19:N20"/>
    <mergeCell ref="L29:L32"/>
    <mergeCell ref="M29:M32"/>
    <mergeCell ref="N29:N32"/>
    <mergeCell ref="I65:I66"/>
    <mergeCell ref="J65:J66"/>
    <mergeCell ref="K65:K66"/>
    <mergeCell ref="L65:L66"/>
    <mergeCell ref="D65:D66"/>
    <mergeCell ref="E65:E66"/>
    <mergeCell ref="F65:F66"/>
    <mergeCell ref="G65:G66"/>
    <mergeCell ref="H65:H66"/>
    <mergeCell ref="D19:D20"/>
    <mergeCell ref="E19:E20"/>
    <mergeCell ref="F19:F20"/>
    <mergeCell ref="G19:G20"/>
    <mergeCell ref="H19:H20"/>
    <mergeCell ref="P19:P20"/>
    <mergeCell ref="D2:D5"/>
    <mergeCell ref="F2:F5"/>
    <mergeCell ref="G2:G5"/>
    <mergeCell ref="H2:H5"/>
    <mergeCell ref="J2:J5"/>
    <mergeCell ref="L2:L5"/>
    <mergeCell ref="M2:M5"/>
    <mergeCell ref="N2:N5"/>
    <mergeCell ref="O2:O5"/>
    <mergeCell ref="P2:P5"/>
    <mergeCell ref="I19:I20"/>
    <mergeCell ref="J19:J20"/>
    <mergeCell ref="K19:K20"/>
    <mergeCell ref="L19:L20"/>
    <mergeCell ref="M19:M20"/>
    <mergeCell ref="F29:F32"/>
    <mergeCell ref="G29:G32"/>
    <mergeCell ref="H29:H32"/>
    <mergeCell ref="J29:J32"/>
    <mergeCell ref="O19:O20"/>
    <mergeCell ref="O29:O32"/>
    <mergeCell ref="B58:C58"/>
    <mergeCell ref="P29:P32"/>
    <mergeCell ref="D46:D47"/>
    <mergeCell ref="E46:E47"/>
    <mergeCell ref="F46:F47"/>
    <mergeCell ref="G46:G47"/>
    <mergeCell ref="H46:H47"/>
    <mergeCell ref="I46:I47"/>
    <mergeCell ref="J46:J47"/>
    <mergeCell ref="K46:K47"/>
    <mergeCell ref="L46:L47"/>
    <mergeCell ref="M46:M47"/>
    <mergeCell ref="N46:N47"/>
    <mergeCell ref="O46:O47"/>
    <mergeCell ref="P46:P47"/>
    <mergeCell ref="D29:D32"/>
  </mergeCells>
  <pageMargins left="0.70866141732283472" right="0.70866141732283472" top="0.74803149606299213" bottom="0.74803149606299213" header="0.31496062992125984" footer="0.31496062992125984"/>
  <pageSetup paperSize="9" scale="50" orientation="portrait" r:id="rId3"/>
</worksheet>
</file>

<file path=xl/worksheets/sheet11.xml><?xml version="1.0" encoding="utf-8"?>
<worksheet xmlns="http://schemas.openxmlformats.org/spreadsheetml/2006/main" xmlns:r="http://schemas.openxmlformats.org/officeDocument/2006/relationships">
  <sheetPr codeName="Sheet47">
    <pageSetUpPr fitToPage="1"/>
  </sheetPr>
  <dimension ref="B1:P57"/>
  <sheetViews>
    <sheetView zoomScale="90" zoomScaleNormal="90" workbookViewId="0"/>
  </sheetViews>
  <sheetFormatPr defaultRowHeight="15"/>
  <cols>
    <col min="1" max="1" width="2.7109375" style="76" customWidth="1"/>
    <col min="2" max="2" width="40.5703125" style="76" customWidth="1"/>
    <col min="3" max="3" width="2.7109375" style="76" customWidth="1"/>
    <col min="4" max="4" width="7.7109375" style="76" customWidth="1"/>
    <col min="5" max="5" width="2.7109375" style="76" customWidth="1"/>
    <col min="6" max="6" width="7.7109375" style="76" customWidth="1"/>
    <col min="7" max="7" width="2.7109375" style="76" customWidth="1"/>
    <col min="8" max="8" width="7.7109375" style="76" customWidth="1"/>
    <col min="9" max="9" width="2.7109375" style="76" customWidth="1"/>
    <col min="10" max="10" width="7.7109375" style="76" customWidth="1"/>
    <col min="11" max="11" width="2.7109375" style="76" customWidth="1"/>
    <col min="12" max="12" width="6.5703125" style="76" customWidth="1"/>
    <col min="13" max="13" width="5.85546875" style="76" customWidth="1"/>
    <col min="14" max="16384" width="9.140625" style="76"/>
  </cols>
  <sheetData>
    <row r="1" spans="2:16">
      <c r="B1" s="75" t="s">
        <v>376</v>
      </c>
    </row>
    <row r="2" spans="2:16" ht="15" customHeight="1">
      <c r="B2" s="44"/>
      <c r="C2" s="485"/>
      <c r="D2" s="41"/>
      <c r="E2" s="486"/>
      <c r="F2" s="41"/>
      <c r="G2" s="47"/>
      <c r="H2" s="41"/>
      <c r="I2" s="486"/>
      <c r="J2" s="44"/>
      <c r="K2" s="481"/>
    </row>
    <row r="3" spans="2:16" ht="27.75" customHeight="1">
      <c r="B3" s="44"/>
      <c r="C3" s="485"/>
      <c r="D3" s="41"/>
      <c r="F3" s="41"/>
      <c r="G3" s="47"/>
      <c r="H3" s="752" t="s">
        <v>378</v>
      </c>
      <c r="I3" s="486"/>
      <c r="J3" s="751" t="s">
        <v>383</v>
      </c>
      <c r="K3" s="481"/>
    </row>
    <row r="4" spans="2:16" ht="24" customHeight="1">
      <c r="B4" s="479"/>
      <c r="C4" s="485"/>
      <c r="D4" s="41"/>
      <c r="F4" s="41"/>
      <c r="G4" s="47"/>
      <c r="H4" s="752"/>
      <c r="I4" s="486"/>
      <c r="J4" s="751"/>
    </row>
    <row r="5" spans="2:16">
      <c r="B5" s="191"/>
      <c r="C5" s="187"/>
      <c r="D5" s="188"/>
      <c r="E5" s="187"/>
      <c r="F5" s="188"/>
      <c r="G5" s="187"/>
      <c r="H5" s="188" t="s">
        <v>26</v>
      </c>
      <c r="I5" s="187"/>
      <c r="J5" s="485" t="s">
        <v>26</v>
      </c>
      <c r="K5" s="187"/>
    </row>
    <row r="6" spans="2:16">
      <c r="B6" s="191"/>
      <c r="C6" s="187"/>
      <c r="D6" s="187"/>
      <c r="E6" s="187"/>
      <c r="F6" s="187"/>
      <c r="G6" s="187"/>
      <c r="H6" s="187"/>
      <c r="I6" s="187"/>
      <c r="J6" s="485"/>
      <c r="K6" s="187"/>
    </row>
    <row r="7" spans="2:16">
      <c r="B7" s="489" t="s">
        <v>8</v>
      </c>
      <c r="C7" s="188"/>
      <c r="D7" s="16"/>
      <c r="E7" s="17"/>
      <c r="F7" s="16"/>
      <c r="G7" s="17" t="s">
        <v>211</v>
      </c>
      <c r="H7" s="16">
        <v>2993</v>
      </c>
      <c r="I7" s="17" t="s">
        <v>211</v>
      </c>
      <c r="J7" s="17">
        <v>2811</v>
      </c>
      <c r="K7" s="17" t="s">
        <v>211</v>
      </c>
      <c r="M7" s="158"/>
      <c r="N7" s="158" t="s">
        <v>211</v>
      </c>
      <c r="O7" s="158"/>
      <c r="P7" s="158"/>
    </row>
    <row r="8" spans="2:16">
      <c r="B8" s="489" t="s">
        <v>9</v>
      </c>
      <c r="C8" s="188"/>
      <c r="D8" s="485"/>
      <c r="E8" s="485"/>
      <c r="F8" s="485"/>
      <c r="G8" s="17" t="s">
        <v>211</v>
      </c>
      <c r="H8" s="16">
        <v>1730</v>
      </c>
      <c r="I8" s="17" t="s">
        <v>211</v>
      </c>
      <c r="J8" s="17">
        <v>1718</v>
      </c>
      <c r="K8" s="17" t="s">
        <v>211</v>
      </c>
      <c r="M8" s="158"/>
      <c r="N8" s="158" t="s">
        <v>211</v>
      </c>
      <c r="O8" s="158"/>
      <c r="P8" s="158"/>
    </row>
    <row r="9" spans="2:16">
      <c r="B9" s="479" t="s">
        <v>38</v>
      </c>
      <c r="C9" s="188"/>
      <c r="D9" s="16"/>
      <c r="E9" s="17"/>
      <c r="F9" s="16"/>
      <c r="G9" s="17" t="s">
        <v>211</v>
      </c>
      <c r="H9" s="397">
        <v>4723</v>
      </c>
      <c r="I9" s="17" t="s">
        <v>211</v>
      </c>
      <c r="J9" s="402">
        <v>4529</v>
      </c>
      <c r="K9" s="17" t="s">
        <v>211</v>
      </c>
      <c r="M9" s="158"/>
      <c r="N9" s="158"/>
      <c r="O9" s="158"/>
      <c r="P9" s="158"/>
    </row>
    <row r="10" spans="2:16">
      <c r="B10" s="132" t="s">
        <v>238</v>
      </c>
      <c r="C10" s="486"/>
      <c r="D10" s="485"/>
      <c r="E10" s="485"/>
      <c r="F10" s="485"/>
      <c r="G10" s="17"/>
      <c r="H10" s="541">
        <v>4723</v>
      </c>
      <c r="I10" s="17"/>
      <c r="J10" s="545">
        <v>4529</v>
      </c>
      <c r="K10" s="17"/>
      <c r="M10" s="158"/>
      <c r="N10" s="158"/>
      <c r="O10" s="158"/>
      <c r="P10" s="158"/>
    </row>
    <row r="11" spans="2:16">
      <c r="B11" s="489" t="s">
        <v>0</v>
      </c>
      <c r="C11" s="188"/>
      <c r="D11" s="16"/>
      <c r="E11" s="17"/>
      <c r="F11" s="16"/>
      <c r="G11" s="17" t="s">
        <v>211</v>
      </c>
      <c r="H11" s="16">
        <v>-2377</v>
      </c>
      <c r="I11" s="17" t="s">
        <v>211</v>
      </c>
      <c r="J11" s="17">
        <v>-2298</v>
      </c>
      <c r="K11" s="17" t="s">
        <v>211</v>
      </c>
      <c r="M11" s="158"/>
      <c r="N11" s="158"/>
      <c r="O11" s="158"/>
      <c r="P11" s="158"/>
    </row>
    <row r="12" spans="2:16">
      <c r="B12" s="489" t="s">
        <v>1</v>
      </c>
      <c r="C12" s="188"/>
      <c r="D12" s="485"/>
      <c r="E12" s="485"/>
      <c r="F12" s="485"/>
      <c r="G12" s="17" t="s">
        <v>211</v>
      </c>
      <c r="H12" s="16">
        <v>-327</v>
      </c>
      <c r="I12" s="17" t="s">
        <v>211</v>
      </c>
      <c r="J12" s="17">
        <v>-431</v>
      </c>
      <c r="K12" s="17" t="s">
        <v>211</v>
      </c>
      <c r="M12" s="158"/>
      <c r="N12" s="158"/>
      <c r="O12" s="158"/>
      <c r="P12" s="158"/>
    </row>
    <row r="13" spans="2:16">
      <c r="B13" s="102" t="s">
        <v>2</v>
      </c>
      <c r="C13" s="103"/>
      <c r="D13" s="16"/>
      <c r="E13" s="17"/>
      <c r="F13" s="16"/>
      <c r="G13" s="193" t="s">
        <v>211</v>
      </c>
      <c r="H13" s="398">
        <v>2019</v>
      </c>
      <c r="I13" s="193" t="s">
        <v>211</v>
      </c>
      <c r="J13" s="403">
        <v>1800</v>
      </c>
      <c r="K13" s="17" t="s">
        <v>211</v>
      </c>
      <c r="M13" s="158"/>
      <c r="N13" s="158"/>
      <c r="O13" s="158"/>
      <c r="P13" s="158"/>
    </row>
    <row r="14" spans="2:16">
      <c r="B14" s="99" t="s">
        <v>340</v>
      </c>
      <c r="C14" s="103"/>
      <c r="D14" s="16"/>
      <c r="E14" s="17"/>
      <c r="F14" s="16"/>
      <c r="G14" s="16"/>
      <c r="H14" s="16">
        <v>-1687</v>
      </c>
      <c r="I14" s="16"/>
      <c r="J14" s="17">
        <v>120</v>
      </c>
      <c r="K14" s="16"/>
      <c r="L14" s="16"/>
      <c r="M14" s="158"/>
      <c r="N14" s="158"/>
      <c r="O14" s="158"/>
      <c r="P14" s="158"/>
    </row>
    <row r="15" spans="2:16">
      <c r="B15" s="99" t="s">
        <v>341</v>
      </c>
      <c r="C15" s="103"/>
      <c r="D15" s="16"/>
      <c r="E15" s="17"/>
      <c r="F15" s="16"/>
      <c r="G15" s="16"/>
      <c r="H15" s="16">
        <v>-362</v>
      </c>
      <c r="I15" s="16"/>
      <c r="J15" s="17">
        <v>-466</v>
      </c>
      <c r="K15" s="16"/>
      <c r="L15" s="16"/>
      <c r="M15" s="158"/>
      <c r="N15" s="158"/>
      <c r="O15" s="158"/>
      <c r="P15" s="158"/>
    </row>
    <row r="16" spans="2:16">
      <c r="B16" s="99" t="s">
        <v>384</v>
      </c>
      <c r="C16" s="103"/>
      <c r="D16" s="16"/>
      <c r="E16" s="17"/>
      <c r="F16" s="16"/>
      <c r="G16" s="16"/>
      <c r="H16" s="16">
        <v>-1100</v>
      </c>
      <c r="I16" s="16"/>
      <c r="J16" s="306">
        <v>0</v>
      </c>
      <c r="K16" s="16"/>
      <c r="L16" s="16"/>
      <c r="M16" s="158"/>
      <c r="N16" s="158"/>
      <c r="O16" s="158"/>
      <c r="P16" s="158"/>
    </row>
    <row r="17" spans="2:16">
      <c r="B17" s="99" t="s">
        <v>385</v>
      </c>
      <c r="C17" s="103"/>
      <c r="D17" s="16"/>
      <c r="E17" s="17"/>
      <c r="F17" s="16"/>
      <c r="G17" s="16"/>
      <c r="H17" s="16">
        <v>624</v>
      </c>
      <c r="I17" s="16"/>
      <c r="J17" s="17">
        <v>-85</v>
      </c>
      <c r="K17" s="16"/>
      <c r="L17" s="16"/>
      <c r="M17" s="158"/>
      <c r="N17" s="158"/>
      <c r="O17" s="158"/>
      <c r="P17" s="158"/>
    </row>
    <row r="18" spans="2:16">
      <c r="B18" s="479" t="s">
        <v>386</v>
      </c>
      <c r="C18" s="187"/>
      <c r="D18" s="485"/>
      <c r="E18" s="485"/>
      <c r="F18" s="16"/>
      <c r="G18" s="16"/>
      <c r="H18" s="542">
        <v>-506</v>
      </c>
      <c r="I18" s="16"/>
      <c r="J18" s="543">
        <v>1369</v>
      </c>
      <c r="K18" s="16"/>
      <c r="M18" s="158"/>
      <c r="N18" s="158"/>
      <c r="O18" s="158"/>
      <c r="P18" s="158"/>
    </row>
    <row r="19" spans="2:16">
      <c r="B19" s="489"/>
      <c r="C19" s="485"/>
      <c r="D19" s="485"/>
      <c r="E19" s="485"/>
      <c r="F19" s="16"/>
      <c r="G19" s="16"/>
      <c r="H19" s="16"/>
      <c r="I19" s="16"/>
      <c r="J19" s="16"/>
      <c r="K19" s="16"/>
      <c r="M19" s="158"/>
      <c r="N19" s="158"/>
      <c r="O19" s="158"/>
      <c r="P19" s="158"/>
    </row>
    <row r="20" spans="2:16">
      <c r="B20" s="489" t="s">
        <v>18</v>
      </c>
      <c r="C20" s="187"/>
      <c r="D20" s="16"/>
      <c r="E20" s="17"/>
      <c r="F20" s="16"/>
      <c r="G20" s="245"/>
      <c r="H20" s="296">
        <v>2.4799999999999999E-2</v>
      </c>
      <c r="I20" s="245"/>
      <c r="J20" s="250">
        <v>2.3199999999999998E-2</v>
      </c>
      <c r="K20" s="245"/>
      <c r="M20" s="158"/>
      <c r="N20" s="158"/>
      <c r="O20" s="158"/>
      <c r="P20" s="158"/>
    </row>
    <row r="21" spans="2:16">
      <c r="B21" s="489" t="s">
        <v>284</v>
      </c>
      <c r="C21" s="188"/>
      <c r="D21" s="485"/>
      <c r="E21" s="485"/>
      <c r="F21" s="485"/>
      <c r="G21" s="245"/>
      <c r="H21" s="296">
        <v>2.5999999999999999E-3</v>
      </c>
      <c r="I21" s="245"/>
      <c r="J21" s="250">
        <v>3.5000000000000001E-3</v>
      </c>
      <c r="K21" s="245"/>
      <c r="M21" s="158"/>
      <c r="N21" s="158"/>
      <c r="O21" s="158"/>
      <c r="P21" s="158"/>
    </row>
    <row r="22" spans="2:16">
      <c r="B22" s="489" t="s">
        <v>19</v>
      </c>
      <c r="C22" s="188"/>
      <c r="D22" s="16"/>
      <c r="E22" s="17"/>
      <c r="F22" s="16"/>
      <c r="G22" s="286"/>
      <c r="H22" s="296">
        <v>3.09E-2</v>
      </c>
      <c r="I22" s="286"/>
      <c r="J22" s="250">
        <v>2.7099999999999999E-2</v>
      </c>
      <c r="K22" s="286"/>
      <c r="M22" s="158"/>
      <c r="N22" s="158"/>
      <c r="O22" s="158"/>
      <c r="P22" s="158"/>
    </row>
    <row r="23" spans="2:16">
      <c r="B23" s="23" t="s">
        <v>377</v>
      </c>
      <c r="H23" s="518">
        <v>0.50328181240736825</v>
      </c>
      <c r="J23" s="544">
        <v>0.50739677633031577</v>
      </c>
      <c r="M23" s="158"/>
      <c r="N23" s="158"/>
      <c r="O23" s="158"/>
      <c r="P23" s="158"/>
    </row>
    <row r="24" spans="2:16">
      <c r="B24" s="489" t="s">
        <v>336</v>
      </c>
      <c r="C24" s="485"/>
      <c r="D24" s="57"/>
      <c r="E24" s="167"/>
      <c r="F24" s="57"/>
      <c r="G24" s="47"/>
      <c r="H24" s="518">
        <v>0.50328181240736825</v>
      </c>
      <c r="I24" s="485"/>
      <c r="J24" s="544">
        <v>0.50739677633031577</v>
      </c>
      <c r="K24" s="482"/>
      <c r="M24" s="158"/>
      <c r="N24" s="158"/>
      <c r="O24" s="158"/>
      <c r="P24" s="158"/>
    </row>
    <row r="25" spans="2:16">
      <c r="B25" s="489"/>
      <c r="C25" s="485"/>
      <c r="D25" s="57"/>
      <c r="E25" s="167"/>
      <c r="F25" s="57"/>
      <c r="G25" s="47"/>
      <c r="H25" s="57"/>
      <c r="I25" s="485"/>
      <c r="J25" s="47"/>
      <c r="K25" s="167"/>
      <c r="M25" s="158"/>
      <c r="N25" s="158"/>
      <c r="O25" s="158"/>
      <c r="P25" s="158"/>
    </row>
    <row r="26" spans="2:16">
      <c r="B26" s="479"/>
      <c r="J26" s="167"/>
      <c r="M26" s="158"/>
      <c r="N26" s="158"/>
      <c r="O26" s="158"/>
      <c r="P26" s="158"/>
    </row>
    <row r="27" spans="2:16">
      <c r="B27" s="199"/>
      <c r="M27" s="158"/>
      <c r="N27" s="158"/>
      <c r="O27" s="158"/>
      <c r="P27" s="158"/>
    </row>
    <row r="28" spans="2:16" ht="24" customHeight="1">
      <c r="B28" s="199"/>
      <c r="D28" s="751" t="s">
        <v>381</v>
      </c>
      <c r="E28" s="486"/>
      <c r="F28" s="751" t="s">
        <v>380</v>
      </c>
      <c r="H28" s="751" t="s">
        <v>379</v>
      </c>
      <c r="I28" s="486"/>
      <c r="J28" s="751" t="s">
        <v>382</v>
      </c>
      <c r="M28" s="158"/>
      <c r="N28" s="158"/>
      <c r="O28" s="158"/>
      <c r="P28" s="158"/>
    </row>
    <row r="29" spans="2:16" ht="24" customHeight="1">
      <c r="B29" s="191"/>
      <c r="C29" s="187"/>
      <c r="D29" s="751"/>
      <c r="E29" s="486"/>
      <c r="F29" s="751"/>
      <c r="G29" s="187"/>
      <c r="H29" s="751"/>
      <c r="I29" s="486"/>
      <c r="J29" s="751"/>
      <c r="K29" s="187"/>
      <c r="M29" s="158"/>
      <c r="N29" s="158"/>
      <c r="O29" s="158"/>
      <c r="P29" s="158"/>
    </row>
    <row r="30" spans="2:16">
      <c r="B30" s="489"/>
      <c r="C30" s="485"/>
      <c r="D30" s="485" t="s">
        <v>26</v>
      </c>
      <c r="E30" s="485"/>
      <c r="F30" s="485" t="s">
        <v>26</v>
      </c>
      <c r="G30" s="485"/>
      <c r="H30" s="485" t="s">
        <v>26</v>
      </c>
      <c r="I30" s="485"/>
      <c r="J30" s="485" t="s">
        <v>26</v>
      </c>
      <c r="K30" s="485"/>
      <c r="M30" s="158"/>
      <c r="N30" s="158"/>
      <c r="O30" s="158"/>
      <c r="P30" s="158"/>
    </row>
    <row r="31" spans="2:16">
      <c r="B31" s="489"/>
      <c r="C31" s="485"/>
      <c r="D31" s="485"/>
      <c r="E31" s="485"/>
      <c r="F31" s="485"/>
      <c r="G31" s="485"/>
      <c r="H31" s="485"/>
      <c r="I31" s="485"/>
      <c r="J31" s="485"/>
      <c r="K31" s="485"/>
      <c r="M31" s="158"/>
      <c r="N31" s="158"/>
      <c r="O31" s="158"/>
      <c r="P31" s="158"/>
    </row>
    <row r="32" spans="2:16">
      <c r="B32" s="489" t="s">
        <v>8</v>
      </c>
      <c r="C32" s="486"/>
      <c r="D32" s="17">
        <v>2918</v>
      </c>
      <c r="E32" s="17"/>
      <c r="F32" s="17">
        <v>2761</v>
      </c>
      <c r="G32" s="17" t="s">
        <v>211</v>
      </c>
      <c r="H32" s="17">
        <v>2653</v>
      </c>
      <c r="I32" s="17" t="s">
        <v>211</v>
      </c>
      <c r="J32" s="17">
        <v>2553</v>
      </c>
      <c r="K32" s="17" t="s">
        <v>211</v>
      </c>
      <c r="M32" s="158"/>
      <c r="N32" s="158"/>
      <c r="O32" s="158"/>
      <c r="P32" s="158"/>
    </row>
    <row r="33" spans="2:16">
      <c r="B33" s="489" t="s">
        <v>9</v>
      </c>
      <c r="C33" s="486"/>
      <c r="D33" s="17">
        <v>1868</v>
      </c>
      <c r="E33" s="17"/>
      <c r="F33" s="17">
        <v>1794</v>
      </c>
      <c r="G33" s="17" t="s">
        <v>211</v>
      </c>
      <c r="H33" s="17">
        <v>1922</v>
      </c>
      <c r="I33" s="17" t="s">
        <v>211</v>
      </c>
      <c r="J33" s="17">
        <v>2336</v>
      </c>
      <c r="K33" s="17" t="s">
        <v>211</v>
      </c>
      <c r="M33" s="158"/>
      <c r="N33" s="158"/>
      <c r="O33" s="158"/>
      <c r="P33" s="158"/>
    </row>
    <row r="34" spans="2:16">
      <c r="B34" s="479" t="s">
        <v>38</v>
      </c>
      <c r="C34" s="486"/>
      <c r="D34" s="402">
        <v>4786</v>
      </c>
      <c r="E34" s="17"/>
      <c r="F34" s="402">
        <v>4555</v>
      </c>
      <c r="G34" s="17" t="s">
        <v>211</v>
      </c>
      <c r="H34" s="402">
        <v>4575</v>
      </c>
      <c r="I34" s="17" t="s">
        <v>211</v>
      </c>
      <c r="J34" s="402">
        <v>4889</v>
      </c>
      <c r="K34" s="17" t="s">
        <v>211</v>
      </c>
      <c r="M34" s="158"/>
      <c r="N34" s="158"/>
      <c r="O34" s="158"/>
      <c r="P34" s="158"/>
    </row>
    <row r="35" spans="2:16">
      <c r="B35" s="132" t="s">
        <v>238</v>
      </c>
      <c r="C35" s="486"/>
      <c r="D35" s="545">
        <v>4672</v>
      </c>
      <c r="E35" s="546"/>
      <c r="F35" s="545">
        <v>4537</v>
      </c>
      <c r="G35" s="546"/>
      <c r="H35" s="545">
        <v>4525</v>
      </c>
      <c r="I35" s="546"/>
      <c r="J35" s="545">
        <v>4409</v>
      </c>
      <c r="K35" s="17"/>
      <c r="M35" s="158"/>
      <c r="N35" s="158"/>
      <c r="O35" s="158"/>
      <c r="P35" s="158"/>
    </row>
    <row r="36" spans="2:16">
      <c r="B36" s="489" t="s">
        <v>0</v>
      </c>
      <c r="C36" s="486"/>
      <c r="D36" s="17">
        <v>-2525</v>
      </c>
      <c r="E36" s="17"/>
      <c r="F36" s="17">
        <v>-2361</v>
      </c>
      <c r="G36" s="17" t="s">
        <v>211</v>
      </c>
      <c r="H36" s="17">
        <v>-2341</v>
      </c>
      <c r="I36" s="17" t="s">
        <v>211</v>
      </c>
      <c r="J36" s="17">
        <v>-2408</v>
      </c>
      <c r="K36" s="17" t="s">
        <v>211</v>
      </c>
      <c r="M36" s="158"/>
      <c r="N36" s="158"/>
      <c r="O36" s="158"/>
      <c r="P36" s="158"/>
    </row>
    <row r="37" spans="2:16">
      <c r="B37" s="489" t="s">
        <v>1</v>
      </c>
      <c r="C37" s="486"/>
      <c r="D37" s="17">
        <v>-521</v>
      </c>
      <c r="E37" s="17"/>
      <c r="F37" s="15">
        <v>-670</v>
      </c>
      <c r="G37" s="17" t="s">
        <v>211</v>
      </c>
      <c r="H37" s="17">
        <v>-811</v>
      </c>
      <c r="I37" s="17" t="s">
        <v>211</v>
      </c>
      <c r="J37" s="17">
        <v>-1002</v>
      </c>
      <c r="K37" s="17" t="s">
        <v>211</v>
      </c>
      <c r="M37" s="158"/>
      <c r="N37" s="158"/>
      <c r="O37" s="158"/>
      <c r="P37" s="158"/>
    </row>
    <row r="38" spans="2:16">
      <c r="B38" s="102" t="s">
        <v>42</v>
      </c>
      <c r="C38" s="103"/>
      <c r="D38" s="403">
        <v>1740</v>
      </c>
      <c r="E38" s="193"/>
      <c r="F38" s="403">
        <v>1524</v>
      </c>
      <c r="G38" s="193" t="s">
        <v>211</v>
      </c>
      <c r="H38" s="403">
        <v>1423</v>
      </c>
      <c r="I38" s="193" t="s">
        <v>211</v>
      </c>
      <c r="J38" s="403">
        <v>1479</v>
      </c>
      <c r="K38" s="17" t="s">
        <v>211</v>
      </c>
      <c r="M38" s="158"/>
      <c r="N38" s="158"/>
      <c r="O38" s="158"/>
      <c r="P38" s="158"/>
    </row>
    <row r="39" spans="2:16">
      <c r="B39" s="99" t="s">
        <v>340</v>
      </c>
      <c r="C39" s="103"/>
      <c r="D39" s="17">
        <v>-468</v>
      </c>
      <c r="E39" s="17"/>
      <c r="F39" s="17">
        <v>-709</v>
      </c>
      <c r="G39" s="17"/>
      <c r="H39" s="17">
        <v>-176</v>
      </c>
      <c r="I39" s="17"/>
      <c r="J39" s="17">
        <v>1073</v>
      </c>
      <c r="K39" s="16"/>
      <c r="L39" s="16"/>
      <c r="M39" s="158"/>
      <c r="N39" s="158"/>
      <c r="O39" s="158"/>
      <c r="P39" s="158"/>
    </row>
    <row r="40" spans="2:16">
      <c r="B40" s="99" t="s">
        <v>341</v>
      </c>
      <c r="C40" s="103"/>
      <c r="D40" s="17">
        <v>-323</v>
      </c>
      <c r="E40" s="17"/>
      <c r="F40" s="17">
        <v>-408</v>
      </c>
      <c r="G40" s="17"/>
      <c r="H40" s="17">
        <v>-377</v>
      </c>
      <c r="I40" s="17"/>
      <c r="J40" s="17">
        <v>-409</v>
      </c>
      <c r="K40" s="16"/>
      <c r="L40" s="16"/>
      <c r="M40" s="158"/>
      <c r="N40" s="158"/>
      <c r="O40" s="158"/>
      <c r="P40" s="158"/>
    </row>
    <row r="41" spans="2:16">
      <c r="B41" s="99" t="s">
        <v>384</v>
      </c>
      <c r="C41" s="103"/>
      <c r="D41" s="17">
        <v>-2130</v>
      </c>
      <c r="E41" s="17"/>
      <c r="F41" s="17">
        <v>-750</v>
      </c>
      <c r="G41" s="17"/>
      <c r="H41" s="17">
        <v>-575</v>
      </c>
      <c r="I41" s="17"/>
      <c r="J41" s="306">
        <v>0</v>
      </c>
      <c r="K41" s="16"/>
      <c r="L41" s="16"/>
      <c r="M41" s="158"/>
      <c r="N41" s="158"/>
      <c r="O41" s="158"/>
      <c r="P41" s="158"/>
    </row>
    <row r="42" spans="2:16">
      <c r="B42" s="99" t="s">
        <v>385</v>
      </c>
      <c r="C42" s="103"/>
      <c r="D42" s="17">
        <v>-98</v>
      </c>
      <c r="E42" s="17"/>
      <c r="F42" s="17">
        <v>-97</v>
      </c>
      <c r="G42" s="17"/>
      <c r="H42" s="17">
        <v>-201</v>
      </c>
      <c r="I42" s="17"/>
      <c r="J42" s="17">
        <v>-103</v>
      </c>
      <c r="K42" s="16"/>
      <c r="L42" s="16"/>
      <c r="M42" s="158"/>
      <c r="N42" s="158"/>
      <c r="O42" s="158"/>
      <c r="P42" s="158"/>
    </row>
    <row r="43" spans="2:16">
      <c r="B43" s="479" t="s">
        <v>386</v>
      </c>
      <c r="C43" s="485"/>
      <c r="D43" s="543">
        <v>-1279</v>
      </c>
      <c r="E43" s="485"/>
      <c r="F43" s="543">
        <v>-440</v>
      </c>
      <c r="G43" s="17"/>
      <c r="H43" s="543">
        <v>94</v>
      </c>
      <c r="I43" s="17"/>
      <c r="J43" s="543">
        <v>2040</v>
      </c>
      <c r="K43" s="16"/>
      <c r="M43" s="158"/>
      <c r="N43" s="158"/>
      <c r="O43" s="158"/>
      <c r="P43" s="158"/>
    </row>
    <row r="44" spans="2:16">
      <c r="B44" s="489"/>
      <c r="C44" s="485"/>
      <c r="D44" s="399"/>
      <c r="E44" s="485"/>
      <c r="F44" s="399"/>
      <c r="G44" s="485"/>
      <c r="H44" s="399"/>
      <c r="I44" s="485"/>
      <c r="J44" s="399"/>
      <c r="K44" s="17" t="s">
        <v>211</v>
      </c>
      <c r="M44" s="158"/>
      <c r="N44" s="158"/>
      <c r="O44" s="158"/>
      <c r="P44" s="158"/>
    </row>
    <row r="45" spans="2:16">
      <c r="B45" s="489" t="s">
        <v>18</v>
      </c>
      <c r="C45" s="485"/>
      <c r="D45" s="250">
        <v>2.29E-2</v>
      </c>
      <c r="E45" s="485"/>
      <c r="F45" s="250">
        <v>2.1700000000000001E-2</v>
      </c>
      <c r="G45" s="245"/>
      <c r="H45" s="250">
        <v>2.06E-2</v>
      </c>
      <c r="I45" s="245"/>
      <c r="J45" s="250">
        <v>1.9599999999999999E-2</v>
      </c>
      <c r="K45" s="245"/>
      <c r="M45" s="158"/>
      <c r="N45" s="158"/>
      <c r="O45" s="158"/>
      <c r="P45" s="158"/>
    </row>
    <row r="46" spans="2:16">
      <c r="B46" s="489" t="s">
        <v>284</v>
      </c>
      <c r="C46" s="486"/>
      <c r="D46" s="250">
        <v>4.0000000000000001E-3</v>
      </c>
      <c r="E46" s="485"/>
      <c r="F46" s="250">
        <v>5.1000000000000004E-3</v>
      </c>
      <c r="G46" s="245"/>
      <c r="H46" s="250">
        <v>5.7000000000000002E-3</v>
      </c>
      <c r="I46" s="245"/>
      <c r="J46" s="250">
        <v>8.0000000000000002E-3</v>
      </c>
      <c r="K46" s="245"/>
      <c r="M46" s="158"/>
      <c r="N46" s="158"/>
      <c r="O46" s="158"/>
      <c r="P46" s="158"/>
    </row>
    <row r="47" spans="2:16">
      <c r="B47" s="489" t="s">
        <v>19</v>
      </c>
      <c r="C47" s="486"/>
      <c r="D47" s="250">
        <v>2.5499999999999998E-2</v>
      </c>
      <c r="E47" s="485"/>
      <c r="F47" s="250">
        <v>2.1399999999999999E-2</v>
      </c>
      <c r="G47" s="485"/>
      <c r="H47" s="250">
        <v>1.9300000000000001E-2</v>
      </c>
      <c r="I47" s="485"/>
      <c r="J47" s="250">
        <v>1.9599999999999999E-2</v>
      </c>
      <c r="K47" s="485"/>
      <c r="M47" s="158"/>
      <c r="N47" s="158"/>
      <c r="O47" s="158"/>
      <c r="P47" s="158"/>
    </row>
    <row r="48" spans="2:16">
      <c r="B48" s="23" t="s">
        <v>377</v>
      </c>
      <c r="D48" s="544">
        <v>0.54045376712328763</v>
      </c>
      <c r="F48" s="544">
        <v>0.52038792153405333</v>
      </c>
      <c r="H48" s="544">
        <v>0.51734806629834251</v>
      </c>
      <c r="J48" s="544">
        <v>0.53600000000000003</v>
      </c>
      <c r="M48" s="158"/>
      <c r="N48" s="158"/>
      <c r="O48" s="158"/>
      <c r="P48" s="158"/>
    </row>
    <row r="49" spans="2:16">
      <c r="B49" s="489" t="s">
        <v>336</v>
      </c>
      <c r="C49" s="485"/>
      <c r="D49" s="544">
        <v>0.52758044295862938</v>
      </c>
      <c r="E49" s="167"/>
      <c r="F49" s="544">
        <v>0.51833150384193194</v>
      </c>
      <c r="G49" s="47"/>
      <c r="H49" s="544">
        <v>0.51169398907103825</v>
      </c>
      <c r="I49" s="485"/>
      <c r="J49" s="544">
        <v>0.49253426058498673</v>
      </c>
      <c r="K49" s="482"/>
      <c r="M49" s="158"/>
      <c r="N49" s="158"/>
      <c r="O49" s="158"/>
      <c r="P49" s="158"/>
    </row>
    <row r="50" spans="2:16">
      <c r="B50" s="191"/>
      <c r="C50" s="187"/>
      <c r="D50" s="187"/>
      <c r="E50" s="187"/>
      <c r="F50" s="187"/>
      <c r="G50" s="187"/>
      <c r="H50" s="187"/>
      <c r="I50" s="187"/>
      <c r="J50" s="187"/>
      <c r="K50" s="187"/>
      <c r="M50" s="158"/>
      <c r="N50" s="158"/>
      <c r="O50" s="158"/>
      <c r="P50" s="158"/>
    </row>
    <row r="51" spans="2:16">
      <c r="B51" s="191"/>
      <c r="C51" s="187"/>
      <c r="D51" s="187"/>
      <c r="E51" s="187"/>
      <c r="F51" s="187"/>
      <c r="G51" s="187"/>
      <c r="H51" s="187"/>
      <c r="I51" s="187"/>
      <c r="J51" s="187"/>
      <c r="K51" s="187"/>
      <c r="M51" s="158"/>
      <c r="N51" s="158"/>
      <c r="O51" s="158"/>
      <c r="P51" s="158"/>
    </row>
    <row r="52" spans="2:16">
      <c r="B52" s="191"/>
      <c r="C52" s="187"/>
      <c r="D52" s="187"/>
      <c r="E52" s="187"/>
      <c r="F52" s="187"/>
      <c r="G52" s="187"/>
      <c r="H52" s="187"/>
      <c r="I52" s="187"/>
      <c r="J52" s="187"/>
      <c r="K52" s="187"/>
      <c r="M52" s="158"/>
      <c r="N52" s="158"/>
      <c r="O52" s="158"/>
      <c r="P52" s="158"/>
    </row>
    <row r="53" spans="2:16">
      <c r="B53" s="191"/>
      <c r="C53" s="187"/>
      <c r="D53" s="187"/>
      <c r="E53" s="187"/>
      <c r="F53" s="187"/>
      <c r="G53" s="187"/>
      <c r="H53" s="187"/>
      <c r="I53" s="187"/>
      <c r="J53" s="187"/>
      <c r="K53" s="187"/>
      <c r="M53" s="158"/>
      <c r="N53" s="158"/>
      <c r="O53" s="158"/>
      <c r="P53" s="158"/>
    </row>
    <row r="54" spans="2:16">
      <c r="B54" s="191"/>
      <c r="C54" s="188"/>
      <c r="D54" s="187"/>
      <c r="E54" s="187"/>
      <c r="F54" s="187"/>
      <c r="G54" s="187"/>
      <c r="H54" s="187"/>
      <c r="I54" s="187"/>
      <c r="J54" s="187"/>
      <c r="K54" s="187"/>
      <c r="M54" s="158"/>
      <c r="N54" s="158"/>
      <c r="O54" s="158"/>
      <c r="P54" s="158"/>
    </row>
    <row r="55" spans="2:16">
      <c r="B55" s="191"/>
      <c r="C55" s="188"/>
      <c r="D55" s="187"/>
      <c r="E55" s="187"/>
      <c r="F55" s="187"/>
      <c r="G55" s="187"/>
      <c r="H55" s="187"/>
      <c r="I55" s="187"/>
      <c r="J55" s="187"/>
      <c r="K55" s="187"/>
      <c r="M55" s="158"/>
      <c r="N55" s="158"/>
      <c r="O55" s="158"/>
      <c r="P55" s="158"/>
    </row>
    <row r="56" spans="2:16">
      <c r="D56" s="187"/>
      <c r="E56" s="187"/>
      <c r="F56" s="187"/>
      <c r="G56" s="187"/>
      <c r="H56" s="187"/>
      <c r="I56" s="187"/>
      <c r="J56" s="187"/>
      <c r="K56" s="187"/>
    </row>
    <row r="57" spans="2:16">
      <c r="B57" s="131"/>
      <c r="D57" s="187"/>
      <c r="E57" s="187"/>
      <c r="F57" s="187"/>
      <c r="G57" s="187"/>
      <c r="H57" s="187"/>
      <c r="I57" s="187"/>
      <c r="J57" s="187"/>
      <c r="K57" s="187"/>
    </row>
  </sheetData>
  <customSheetViews>
    <customSheetView guid="{BDC7517F-FCD9-4D43-85F8-8FEB94E79248}" scale="90" fitToPage="1" topLeftCell="A50">
      <selection activeCell="A50" sqref="A50"/>
      <pageMargins left="0.70866141732283472" right="0.70866141732283472" top="0.74803149606299213" bottom="0.74803149606299213" header="0.31496062992125984" footer="0.31496062992125984"/>
      <pageSetup paperSize="9" scale="82" orientation="portrait" r:id="rId1"/>
    </customSheetView>
    <customSheetView guid="{F9FCB958-E158-4566-AC3B-17DC22EB34F1}" scale="90" fitToPage="1">
      <pageMargins left="0.70866141732283472" right="0.70866141732283472" top="0.74803149606299213" bottom="0.74803149606299213" header="0.31496062992125984" footer="0.31496062992125984"/>
      <pageSetup paperSize="9" scale="82" orientation="portrait" r:id="rId2"/>
    </customSheetView>
  </customSheetViews>
  <mergeCells count="6">
    <mergeCell ref="H3:H4"/>
    <mergeCell ref="J3:J4"/>
    <mergeCell ref="H28:H29"/>
    <mergeCell ref="J28:J29"/>
    <mergeCell ref="D28:D29"/>
    <mergeCell ref="F28:F29"/>
  </mergeCells>
  <pageMargins left="0.70866141732283472" right="0.70866141732283472" top="0.74803149606299213" bottom="0.74803149606299213" header="0.31496062992125984" footer="0.31496062992125984"/>
  <pageSetup paperSize="9" scale="82" orientation="portrait" r:id="rId3"/>
</worksheet>
</file>

<file path=xl/worksheets/sheet12.xml><?xml version="1.0" encoding="utf-8"?>
<worksheet xmlns="http://schemas.openxmlformats.org/spreadsheetml/2006/main" xmlns:r="http://schemas.openxmlformats.org/officeDocument/2006/relationships">
  <sheetPr codeName="Sheet10"/>
  <dimension ref="A1:O59"/>
  <sheetViews>
    <sheetView zoomScale="90" zoomScaleNormal="90" workbookViewId="0"/>
  </sheetViews>
  <sheetFormatPr defaultRowHeight="12"/>
  <cols>
    <col min="1" max="1" width="2.7109375" style="23" customWidth="1"/>
    <col min="2" max="2" width="30.7109375" style="23" customWidth="1"/>
    <col min="3" max="3" width="2.7109375" style="23" customWidth="1"/>
    <col min="4" max="4" width="10.7109375" style="24" customWidth="1"/>
    <col min="5" max="5" width="2.7109375" style="25" customWidth="1"/>
    <col min="6" max="6" width="10.7109375" style="26" customWidth="1"/>
    <col min="7" max="7" width="2.7109375" style="25" customWidth="1"/>
    <col min="8" max="8" width="10.7109375" style="26" customWidth="1"/>
    <col min="9" max="9" width="2.7109375" style="25" customWidth="1"/>
    <col min="10" max="10" width="9.85546875" style="23" customWidth="1"/>
    <col min="11" max="11" width="5.140625" style="23" customWidth="1"/>
    <col min="12" max="12" width="8" style="23" customWidth="1"/>
    <col min="13" max="15" width="5.140625" style="23" customWidth="1"/>
    <col min="16" max="16384" width="9.140625" style="23"/>
  </cols>
  <sheetData>
    <row r="1" spans="2:15">
      <c r="B1" s="2" t="s">
        <v>44</v>
      </c>
      <c r="C1" s="3"/>
      <c r="D1" s="4"/>
      <c r="E1" s="2"/>
      <c r="F1" s="5"/>
      <c r="G1" s="2"/>
      <c r="H1" s="5"/>
      <c r="I1" s="2"/>
      <c r="J1" s="3"/>
    </row>
    <row r="2" spans="2:15">
      <c r="B2" s="753"/>
      <c r="C2" s="481"/>
      <c r="D2" s="332"/>
      <c r="E2" s="751"/>
      <c r="F2" s="336"/>
      <c r="G2" s="11"/>
      <c r="H2" s="15"/>
      <c r="I2" s="11"/>
      <c r="J2" s="10"/>
    </row>
    <row r="3" spans="2:15" ht="36">
      <c r="B3" s="753"/>
      <c r="C3" s="330"/>
      <c r="D3" s="62" t="s">
        <v>338</v>
      </c>
      <c r="E3" s="751"/>
      <c r="F3" s="177" t="s">
        <v>374</v>
      </c>
      <c r="G3" s="11"/>
      <c r="H3" s="336" t="s">
        <v>123</v>
      </c>
      <c r="I3" s="11"/>
      <c r="J3" s="177" t="s">
        <v>633</v>
      </c>
      <c r="K3" s="11"/>
      <c r="L3" s="553" t="s">
        <v>234</v>
      </c>
      <c r="M3" s="11"/>
    </row>
    <row r="4" spans="2:15">
      <c r="B4" s="56"/>
      <c r="C4" s="332"/>
      <c r="D4" s="330" t="s">
        <v>26</v>
      </c>
      <c r="E4" s="332"/>
      <c r="F4" s="482" t="s">
        <v>26</v>
      </c>
      <c r="G4" s="11"/>
      <c r="H4" s="336" t="s">
        <v>117</v>
      </c>
      <c r="I4" s="11"/>
      <c r="J4" s="482" t="s">
        <v>26</v>
      </c>
      <c r="K4" s="11"/>
      <c r="L4" s="487" t="s">
        <v>117</v>
      </c>
      <c r="M4" s="11"/>
    </row>
    <row r="5" spans="2:15" ht="10.5" customHeight="1">
      <c r="B5" s="56"/>
      <c r="C5" s="332"/>
      <c r="D5" s="330"/>
      <c r="E5" s="332"/>
      <c r="F5" s="482"/>
      <c r="G5" s="11"/>
      <c r="H5" s="336"/>
      <c r="I5" s="11"/>
      <c r="J5" s="482"/>
      <c r="K5" s="11"/>
      <c r="L5" s="487"/>
      <c r="M5" s="11"/>
    </row>
    <row r="6" spans="2:15" ht="15">
      <c r="B6" s="56" t="s">
        <v>8</v>
      </c>
      <c r="C6" s="332"/>
      <c r="D6" s="174">
        <v>3493</v>
      </c>
      <c r="E6" s="87"/>
      <c r="F6" s="87">
        <v>3036</v>
      </c>
      <c r="G6" s="11"/>
      <c r="H6" s="149">
        <v>15.052700922266141</v>
      </c>
      <c r="I6" s="158"/>
      <c r="J6" s="87">
        <v>3464</v>
      </c>
      <c r="K6" s="11"/>
      <c r="L6" s="149">
        <v>0.83718244803695152</v>
      </c>
      <c r="M6" s="158"/>
      <c r="N6" s="158"/>
      <c r="O6" s="158"/>
    </row>
    <row r="7" spans="2:15" ht="15">
      <c r="B7" s="56" t="s">
        <v>9</v>
      </c>
      <c r="C7" s="332"/>
      <c r="D7" s="66">
        <v>700</v>
      </c>
      <c r="E7" s="87"/>
      <c r="F7" s="87">
        <v>733</v>
      </c>
      <c r="G7" s="11"/>
      <c r="H7" s="149">
        <v>-4.5020463847203276</v>
      </c>
      <c r="I7" s="158"/>
      <c r="J7" s="87">
        <v>702</v>
      </c>
      <c r="K7" s="11"/>
      <c r="L7" s="149" t="s">
        <v>558</v>
      </c>
      <c r="M7" s="158"/>
      <c r="N7" s="158"/>
      <c r="O7" s="158" t="s">
        <v>211</v>
      </c>
    </row>
    <row r="8" spans="2:15" ht="15">
      <c r="B8" s="71" t="s">
        <v>38</v>
      </c>
      <c r="C8" s="332"/>
      <c r="D8" s="363">
        <v>4193</v>
      </c>
      <c r="E8" s="87"/>
      <c r="F8" s="219">
        <v>3769</v>
      </c>
      <c r="G8" s="11"/>
      <c r="H8" s="149">
        <v>11.249668347041656</v>
      </c>
      <c r="I8" s="158"/>
      <c r="J8" s="219">
        <v>4166</v>
      </c>
      <c r="K8" s="11"/>
      <c r="L8" s="149">
        <v>0.64810369659145461</v>
      </c>
      <c r="M8" s="158"/>
      <c r="N8" s="158"/>
      <c r="O8" s="158"/>
    </row>
    <row r="9" spans="2:15" ht="15">
      <c r="B9" s="568" t="s">
        <v>634</v>
      </c>
      <c r="C9" s="332"/>
      <c r="D9" s="174">
        <v>-2207</v>
      </c>
      <c r="E9" s="87"/>
      <c r="F9" s="87">
        <v>-2007</v>
      </c>
      <c r="G9" s="11"/>
      <c r="H9" s="149">
        <v>-9.9651220727453911</v>
      </c>
      <c r="I9" s="158"/>
      <c r="J9" s="87">
        <v>-2153</v>
      </c>
      <c r="K9" s="11"/>
      <c r="L9" s="149">
        <v>-2.5081281932187642</v>
      </c>
      <c r="M9" s="158"/>
      <c r="N9" s="158"/>
      <c r="O9" s="158" t="s">
        <v>211</v>
      </c>
    </row>
    <row r="10" spans="2:15" ht="15">
      <c r="B10" s="56" t="s">
        <v>1</v>
      </c>
      <c r="C10" s="332"/>
      <c r="D10" s="66">
        <v>-276</v>
      </c>
      <c r="E10" s="87"/>
      <c r="F10" s="87">
        <v>-462</v>
      </c>
      <c r="G10" s="11"/>
      <c r="H10" s="149">
        <v>40.259740259740262</v>
      </c>
      <c r="I10" s="158"/>
      <c r="J10" s="87">
        <v>-298</v>
      </c>
      <c r="K10" s="11"/>
      <c r="L10" s="149">
        <v>7.3825503355704702</v>
      </c>
      <c r="M10" s="158"/>
      <c r="N10" s="158"/>
      <c r="O10" s="158" t="s">
        <v>211</v>
      </c>
    </row>
    <row r="11" spans="2:15" ht="15">
      <c r="B11" s="71" t="s">
        <v>2</v>
      </c>
      <c r="C11" s="332"/>
      <c r="D11" s="363">
        <v>1710</v>
      </c>
      <c r="E11" s="87"/>
      <c r="F11" s="219">
        <v>1300</v>
      </c>
      <c r="G11" s="11"/>
      <c r="H11" s="149">
        <v>31.538461538461537</v>
      </c>
      <c r="I11" s="158"/>
      <c r="J11" s="219">
        <v>1715</v>
      </c>
      <c r="K11" s="11"/>
      <c r="L11" s="149" t="s">
        <v>558</v>
      </c>
      <c r="M11" s="158"/>
      <c r="N11" s="158"/>
      <c r="O11" s="158" t="s">
        <v>211</v>
      </c>
    </row>
    <row r="12" spans="2:15" ht="15">
      <c r="B12" s="56"/>
      <c r="C12" s="332"/>
      <c r="D12" s="230"/>
      <c r="E12" s="332"/>
      <c r="F12" s="364"/>
      <c r="G12" s="11"/>
      <c r="H12" s="336"/>
      <c r="I12" s="158"/>
      <c r="J12" s="364"/>
      <c r="K12" s="11"/>
      <c r="L12" s="487"/>
      <c r="M12" s="158"/>
      <c r="N12" s="158"/>
      <c r="O12" s="158" t="s">
        <v>211</v>
      </c>
    </row>
    <row r="13" spans="2:15" ht="15">
      <c r="B13" s="56" t="s">
        <v>18</v>
      </c>
      <c r="C13" s="332"/>
      <c r="D13" s="218">
        <v>2.2800000000000001E-2</v>
      </c>
      <c r="E13" s="332"/>
      <c r="F13" s="255">
        <v>1.9699999999999999E-2</v>
      </c>
      <c r="G13" s="11"/>
      <c r="H13" s="149" t="s">
        <v>629</v>
      </c>
      <c r="I13" s="158"/>
      <c r="J13" s="255">
        <v>2.2200000000000001E-2</v>
      </c>
      <c r="K13" s="11"/>
      <c r="L13" s="149" t="s">
        <v>630</v>
      </c>
      <c r="M13" s="158"/>
      <c r="N13" s="158"/>
      <c r="O13" s="158" t="s">
        <v>211</v>
      </c>
    </row>
    <row r="14" spans="2:15" ht="15">
      <c r="B14" s="284" t="s">
        <v>284</v>
      </c>
      <c r="C14" s="330"/>
      <c r="D14" s="218">
        <v>1.8E-3</v>
      </c>
      <c r="E14" s="332"/>
      <c r="F14" s="255">
        <v>2.8999999999999998E-3</v>
      </c>
      <c r="G14" s="11"/>
      <c r="H14" s="149" t="s">
        <v>637</v>
      </c>
      <c r="I14" s="158"/>
      <c r="J14" s="255">
        <v>1.8E-3</v>
      </c>
      <c r="K14" s="11"/>
      <c r="L14" s="149" t="s">
        <v>558</v>
      </c>
      <c r="M14" s="158"/>
      <c r="N14" s="158"/>
      <c r="O14" s="158" t="s">
        <v>211</v>
      </c>
    </row>
    <row r="15" spans="2:15" ht="15">
      <c r="B15" s="56" t="s">
        <v>19</v>
      </c>
      <c r="C15" s="332"/>
      <c r="D15" s="218">
        <v>4.82E-2</v>
      </c>
      <c r="E15" s="332"/>
      <c r="F15" s="254">
        <v>3.2099999999999997E-2</v>
      </c>
      <c r="G15" s="11"/>
      <c r="H15" s="149" t="s">
        <v>631</v>
      </c>
      <c r="I15" s="158"/>
      <c r="J15" s="254">
        <v>4.4299999999999999E-2</v>
      </c>
      <c r="K15" s="11"/>
      <c r="L15" s="149" t="s">
        <v>603</v>
      </c>
      <c r="M15" s="158"/>
      <c r="N15" s="158"/>
      <c r="O15" s="158" t="s">
        <v>211</v>
      </c>
    </row>
    <row r="16" spans="2:15" ht="15">
      <c r="E16" s="11"/>
      <c r="F16" s="36"/>
      <c r="G16" s="11"/>
      <c r="H16" s="12"/>
      <c r="I16" s="158"/>
      <c r="J16" s="36"/>
      <c r="K16" s="11"/>
      <c r="L16" s="552"/>
      <c r="M16" s="158"/>
      <c r="N16" s="158"/>
      <c r="O16" s="158" t="s">
        <v>211</v>
      </c>
    </row>
    <row r="17" spans="1:15" ht="15">
      <c r="B17" s="756"/>
      <c r="C17" s="756"/>
      <c r="D17" s="35"/>
      <c r="E17" s="11"/>
      <c r="F17" s="36"/>
      <c r="G17" s="11"/>
      <c r="H17" s="12"/>
      <c r="I17" s="158"/>
      <c r="J17" s="36"/>
      <c r="K17" s="11"/>
      <c r="L17" s="552"/>
      <c r="M17" s="158"/>
      <c r="N17" s="158"/>
      <c r="O17" s="158" t="s">
        <v>211</v>
      </c>
    </row>
    <row r="18" spans="1:15" ht="15">
      <c r="B18" s="28"/>
      <c r="C18" s="10"/>
      <c r="D18" s="35"/>
      <c r="E18" s="11"/>
      <c r="G18" s="11"/>
      <c r="H18" s="553"/>
      <c r="I18" s="158"/>
      <c r="J18" s="74"/>
      <c r="K18" s="11"/>
      <c r="L18" s="141"/>
      <c r="M18" s="158"/>
      <c r="N18" s="158"/>
      <c r="O18" s="158" t="s">
        <v>211</v>
      </c>
    </row>
    <row r="19" spans="1:15" ht="15">
      <c r="B19" s="753"/>
      <c r="C19" s="751"/>
      <c r="H19" s="136" t="s">
        <v>120</v>
      </c>
      <c r="I19" s="11"/>
      <c r="J19" s="134" t="s">
        <v>120</v>
      </c>
      <c r="K19" s="11"/>
      <c r="L19" s="553"/>
      <c r="M19" s="158"/>
      <c r="N19" s="158"/>
      <c r="O19" s="158" t="s">
        <v>211</v>
      </c>
    </row>
    <row r="20" spans="1:15" ht="15">
      <c r="B20" s="753"/>
      <c r="C20" s="751"/>
      <c r="H20" s="481" t="s">
        <v>121</v>
      </c>
      <c r="I20" s="11"/>
      <c r="J20" s="134" t="s">
        <v>46</v>
      </c>
      <c r="K20" s="11"/>
      <c r="L20" s="703" t="s">
        <v>123</v>
      </c>
      <c r="M20" s="158"/>
      <c r="N20" s="158"/>
      <c r="O20" s="158" t="s">
        <v>211</v>
      </c>
    </row>
    <row r="21" spans="1:15" ht="15">
      <c r="B21" s="753"/>
      <c r="C21" s="751"/>
      <c r="H21" s="136">
        <v>2014</v>
      </c>
      <c r="I21" s="10"/>
      <c r="J21" s="731" t="s">
        <v>689</v>
      </c>
      <c r="K21" s="10"/>
      <c r="L21" s="487" t="s">
        <v>117</v>
      </c>
      <c r="M21" s="158"/>
      <c r="N21" s="158"/>
      <c r="O21" s="158" t="s">
        <v>211</v>
      </c>
    </row>
    <row r="22" spans="1:15" ht="15">
      <c r="B22" s="71" t="s">
        <v>43</v>
      </c>
      <c r="C22" s="60"/>
      <c r="H22" s="136" t="s">
        <v>28</v>
      </c>
      <c r="I22" s="10"/>
      <c r="J22" s="134" t="s">
        <v>28</v>
      </c>
      <c r="K22" s="10"/>
      <c r="L22" s="481"/>
      <c r="M22" s="158"/>
      <c r="N22" s="158"/>
      <c r="O22" s="158" t="s">
        <v>211</v>
      </c>
    </row>
    <row r="23" spans="1:15" ht="15">
      <c r="B23" s="56"/>
      <c r="C23" s="60"/>
      <c r="H23" s="136"/>
      <c r="I23" s="10"/>
      <c r="J23" s="134"/>
      <c r="K23" s="10"/>
      <c r="L23" s="26"/>
      <c r="M23" s="158"/>
      <c r="N23" s="158"/>
      <c r="O23" s="158" t="s">
        <v>211</v>
      </c>
    </row>
    <row r="24" spans="1:15" ht="15">
      <c r="B24" s="284" t="s">
        <v>21</v>
      </c>
      <c r="C24" s="60"/>
      <c r="H24" s="151">
        <v>315.2</v>
      </c>
      <c r="I24" s="10"/>
      <c r="J24" s="152">
        <v>314.3</v>
      </c>
      <c r="K24" s="10"/>
      <c r="L24" s="149" t="s">
        <v>558</v>
      </c>
      <c r="M24" s="158"/>
      <c r="N24" s="158"/>
      <c r="O24" s="158" t="s">
        <v>211</v>
      </c>
    </row>
    <row r="25" spans="1:15" ht="15">
      <c r="B25" s="284" t="s">
        <v>198</v>
      </c>
      <c r="C25" s="60"/>
      <c r="H25" s="265">
        <v>284.3</v>
      </c>
      <c r="J25" s="264">
        <v>283.2</v>
      </c>
      <c r="K25" s="25"/>
      <c r="L25" s="149" t="s">
        <v>558</v>
      </c>
      <c r="M25" s="158"/>
      <c r="N25" s="158"/>
      <c r="O25" s="158" t="s">
        <v>211</v>
      </c>
    </row>
    <row r="26" spans="1:15" ht="15">
      <c r="B26" s="71" t="s">
        <v>41</v>
      </c>
      <c r="C26" s="60"/>
      <c r="H26" s="405">
        <v>599.5</v>
      </c>
      <c r="J26" s="406">
        <v>597.5</v>
      </c>
      <c r="K26" s="25"/>
      <c r="L26" s="149" t="s">
        <v>558</v>
      </c>
      <c r="M26" s="158"/>
      <c r="N26" s="158"/>
      <c r="O26" s="158" t="s">
        <v>211</v>
      </c>
    </row>
    <row r="27" spans="1:15" ht="15">
      <c r="B27" s="189"/>
      <c r="C27" s="178"/>
      <c r="H27" s="405"/>
      <c r="J27" s="406"/>
      <c r="K27" s="25"/>
      <c r="L27" s="149"/>
      <c r="M27" s="158"/>
      <c r="N27" s="158"/>
      <c r="O27" s="158"/>
    </row>
    <row r="28" spans="1:15" ht="15">
      <c r="B28" s="489" t="s">
        <v>387</v>
      </c>
      <c r="C28" s="60"/>
      <c r="H28" s="151">
        <v>70.8</v>
      </c>
      <c r="J28" s="152">
        <v>72.900000000000006</v>
      </c>
      <c r="K28" s="25"/>
      <c r="L28" s="149">
        <v>-2.8806584362140031</v>
      </c>
      <c r="M28" s="158"/>
      <c r="N28" s="158"/>
      <c r="O28" s="158"/>
    </row>
    <row r="29" spans="1:15" ht="15">
      <c r="B29" s="489" t="s">
        <v>388</v>
      </c>
      <c r="C29" s="178"/>
      <c r="H29" s="554"/>
      <c r="I29" s="158"/>
      <c r="J29" s="152">
        <v>73.099999999999994</v>
      </c>
      <c r="K29" s="25"/>
      <c r="L29" s="26"/>
      <c r="M29" s="158"/>
      <c r="N29" s="158"/>
      <c r="O29" s="158"/>
    </row>
    <row r="30" spans="1:15" ht="15">
      <c r="B30" s="56"/>
      <c r="C30" s="60"/>
      <c r="I30" s="158"/>
      <c r="J30" s="158"/>
      <c r="K30" s="158"/>
      <c r="L30" s="158"/>
      <c r="M30" s="158"/>
      <c r="N30" s="158"/>
      <c r="O30" s="158" t="s">
        <v>211</v>
      </c>
    </row>
    <row r="31" spans="1:15" ht="15">
      <c r="A31" s="572">
        <v>1</v>
      </c>
      <c r="B31" s="572" t="s">
        <v>627</v>
      </c>
      <c r="C31" s="564"/>
      <c r="D31" s="72"/>
      <c r="E31" s="73"/>
      <c r="F31" s="74"/>
      <c r="G31" s="73"/>
      <c r="H31" s="74"/>
      <c r="I31" s="158"/>
      <c r="J31" s="158"/>
      <c r="K31" s="158"/>
      <c r="L31" s="158"/>
      <c r="M31" s="158"/>
      <c r="N31" s="158"/>
      <c r="O31" s="158" t="s">
        <v>211</v>
      </c>
    </row>
    <row r="32" spans="1:15" ht="25.5" customHeight="1">
      <c r="A32" s="572">
        <v>2</v>
      </c>
      <c r="B32" s="746" t="s">
        <v>628</v>
      </c>
      <c r="C32" s="746"/>
      <c r="D32" s="746"/>
      <c r="E32" s="746"/>
      <c r="F32" s="746"/>
      <c r="G32" s="746"/>
      <c r="H32" s="746"/>
      <c r="I32" s="746"/>
      <c r="J32" s="746"/>
      <c r="K32" s="746"/>
      <c r="L32" s="746"/>
    </row>
    <row r="33" spans="2:8">
      <c r="B33" s="31"/>
      <c r="C33" s="31"/>
      <c r="D33" s="298"/>
      <c r="E33" s="297"/>
      <c r="F33" s="299"/>
      <c r="G33" s="297"/>
      <c r="H33" s="300"/>
    </row>
    <row r="34" spans="2:8">
      <c r="B34" s="31"/>
      <c r="C34" s="550"/>
      <c r="D34" s="298"/>
      <c r="E34" s="73"/>
      <c r="F34" s="299"/>
      <c r="G34" s="73"/>
      <c r="H34" s="300"/>
    </row>
    <row r="35" spans="2:8">
      <c r="B35" s="480"/>
      <c r="C35" s="491"/>
      <c r="D35" s="66"/>
      <c r="E35" s="65"/>
      <c r="F35" s="65"/>
      <c r="G35" s="65"/>
      <c r="H35" s="493"/>
    </row>
    <row r="36" spans="2:8">
      <c r="B36" s="480"/>
      <c r="C36" s="491"/>
      <c r="D36" s="66"/>
      <c r="E36" s="65"/>
      <c r="F36" s="65"/>
      <c r="G36" s="65"/>
      <c r="H36" s="493"/>
    </row>
    <row r="37" spans="2:8">
      <c r="B37" s="121"/>
      <c r="C37" s="491"/>
      <c r="D37" s="66"/>
      <c r="E37" s="65"/>
      <c r="F37" s="65"/>
      <c r="G37" s="65"/>
      <c r="H37" s="493"/>
    </row>
    <row r="38" spans="2:8">
      <c r="B38" s="480"/>
      <c r="C38" s="491"/>
      <c r="D38" s="66"/>
      <c r="E38" s="65"/>
      <c r="F38" s="65"/>
      <c r="G38" s="65"/>
      <c r="H38" s="493"/>
    </row>
    <row r="39" spans="2:8">
      <c r="B39" s="480"/>
      <c r="C39" s="491"/>
      <c r="D39" s="66"/>
      <c r="E39" s="65"/>
      <c r="F39" s="65"/>
      <c r="G39" s="65"/>
      <c r="H39" s="493"/>
    </row>
    <row r="40" spans="2:8">
      <c r="B40" s="121"/>
      <c r="C40" s="491"/>
      <c r="D40" s="66"/>
      <c r="E40" s="65"/>
      <c r="F40" s="65"/>
      <c r="G40" s="65"/>
      <c r="H40" s="493"/>
    </row>
    <row r="41" spans="2:8">
      <c r="B41" s="480"/>
      <c r="C41" s="491"/>
      <c r="D41" s="469"/>
      <c r="E41" s="491"/>
      <c r="F41" s="491"/>
      <c r="G41" s="491"/>
      <c r="H41" s="141"/>
    </row>
    <row r="42" spans="2:8">
      <c r="B42" s="480"/>
      <c r="C42" s="491"/>
      <c r="D42" s="323"/>
      <c r="E42" s="491"/>
      <c r="F42" s="547"/>
      <c r="G42" s="491"/>
      <c r="H42" s="493"/>
    </row>
    <row r="43" spans="2:8">
      <c r="B43" s="480"/>
      <c r="C43" s="469"/>
      <c r="D43" s="323"/>
      <c r="E43" s="469"/>
      <c r="F43" s="547"/>
      <c r="G43" s="469"/>
      <c r="H43" s="493"/>
    </row>
    <row r="44" spans="2:8">
      <c r="B44" s="480"/>
      <c r="C44" s="491"/>
      <c r="D44" s="551"/>
      <c r="E44" s="491"/>
      <c r="F44" s="551"/>
      <c r="G44" s="491"/>
      <c r="H44" s="141"/>
    </row>
    <row r="45" spans="2:8">
      <c r="B45" s="31"/>
      <c r="C45" s="31"/>
      <c r="D45" s="72"/>
      <c r="E45" s="73"/>
      <c r="F45" s="74"/>
      <c r="G45" s="73"/>
      <c r="H45" s="74"/>
    </row>
    <row r="46" spans="2:8">
      <c r="B46" s="548"/>
      <c r="C46" s="548"/>
      <c r="D46" s="548"/>
      <c r="E46" s="548"/>
      <c r="F46" s="548"/>
      <c r="G46" s="548"/>
      <c r="H46" s="548"/>
    </row>
    <row r="47" spans="2:8" ht="14.25" customHeight="1">
      <c r="B47" s="28"/>
      <c r="C47" s="10"/>
      <c r="D47" s="766"/>
      <c r="E47" s="766"/>
      <c r="F47" s="766"/>
      <c r="G47" s="766"/>
      <c r="H47" s="766"/>
    </row>
    <row r="48" spans="2:8">
      <c r="B48" s="750"/>
      <c r="C48" s="747"/>
      <c r="D48" s="469"/>
      <c r="E48" s="747"/>
      <c r="F48" s="491"/>
      <c r="G48" s="764"/>
      <c r="H48" s="765"/>
    </row>
    <row r="49" spans="2:8">
      <c r="B49" s="750"/>
      <c r="C49" s="747"/>
      <c r="D49" s="469"/>
      <c r="E49" s="747"/>
      <c r="F49" s="491"/>
      <c r="G49" s="764"/>
      <c r="H49" s="765"/>
    </row>
    <row r="50" spans="2:8">
      <c r="B50" s="750"/>
      <c r="C50" s="747"/>
      <c r="D50" s="469"/>
      <c r="E50" s="747"/>
      <c r="F50" s="491"/>
      <c r="G50" s="764"/>
      <c r="H50" s="765"/>
    </row>
    <row r="51" spans="2:8">
      <c r="B51" s="121"/>
      <c r="C51" s="491"/>
      <c r="D51" s="469"/>
      <c r="E51" s="491"/>
      <c r="F51" s="491"/>
      <c r="G51" s="469"/>
      <c r="H51" s="141"/>
    </row>
    <row r="52" spans="2:8">
      <c r="B52" s="480"/>
      <c r="C52" s="491"/>
      <c r="D52" s="469"/>
      <c r="E52" s="491"/>
      <c r="F52" s="491"/>
      <c r="G52" s="469"/>
      <c r="H52" s="469"/>
    </row>
    <row r="53" spans="2:8">
      <c r="B53" s="480"/>
      <c r="C53" s="491"/>
      <c r="D53" s="265"/>
      <c r="E53" s="264"/>
      <c r="F53" s="264"/>
      <c r="G53" s="493"/>
      <c r="H53" s="493"/>
    </row>
    <row r="54" spans="2:8">
      <c r="B54" s="480"/>
      <c r="C54" s="491"/>
      <c r="D54" s="393"/>
      <c r="E54" s="306"/>
      <c r="F54" s="306"/>
      <c r="G54" s="493"/>
      <c r="H54" s="493"/>
    </row>
    <row r="55" spans="2:8">
      <c r="B55" s="121"/>
      <c r="C55" s="491"/>
      <c r="D55" s="265"/>
      <c r="E55" s="264"/>
      <c r="F55" s="264"/>
      <c r="G55" s="493"/>
      <c r="H55" s="493"/>
    </row>
    <row r="56" spans="2:8">
      <c r="B56" s="480"/>
      <c r="C56" s="491"/>
      <c r="D56" s="265"/>
      <c r="E56" s="264"/>
      <c r="F56" s="264"/>
      <c r="G56" s="493"/>
      <c r="H56" s="493"/>
    </row>
    <row r="57" spans="2:8">
      <c r="B57" s="480"/>
      <c r="C57" s="491"/>
      <c r="D57" s="265"/>
      <c r="E57" s="264"/>
      <c r="F57" s="264"/>
      <c r="G57" s="493"/>
      <c r="H57" s="493"/>
    </row>
    <row r="58" spans="2:8">
      <c r="B58" s="480"/>
      <c r="C58" s="491"/>
      <c r="D58" s="265"/>
      <c r="E58" s="264"/>
      <c r="F58" s="264"/>
      <c r="G58" s="493"/>
      <c r="H58" s="493"/>
    </row>
    <row r="59" spans="2:8">
      <c r="B59" s="31"/>
      <c r="C59" s="31"/>
      <c r="D59" s="72"/>
      <c r="E59" s="73"/>
      <c r="F59" s="74"/>
      <c r="G59" s="73"/>
      <c r="H59" s="74"/>
    </row>
  </sheetData>
  <customSheetViews>
    <customSheetView guid="{BDC7517F-FCD9-4D43-85F8-8FEB94E79248}" scale="90" topLeftCell="A26">
      <selection activeCell="A26" sqref="A26"/>
      <pageMargins left="0.70866141732283472" right="0.70866141732283472" top="0.74803149606299213" bottom="0.74803149606299213" header="0.31496062992125984" footer="0.31496062992125984"/>
      <pageSetup paperSize="9" scale="52" orientation="landscape" r:id="rId1"/>
    </customSheetView>
    <customSheetView guid="{F9FCB958-E158-4566-AC3B-17DC22EB34F1}" scale="90">
      <pageMargins left="0.70866141732283472" right="0.70866141732283472" top="0.74803149606299213" bottom="0.74803149606299213" header="0.31496062992125984" footer="0.31496062992125984"/>
      <pageSetup paperSize="9" scale="52" orientation="landscape" r:id="rId2"/>
    </customSheetView>
  </customSheetViews>
  <mergeCells count="12">
    <mergeCell ref="B2:B3"/>
    <mergeCell ref="B17:C17"/>
    <mergeCell ref="B48:B50"/>
    <mergeCell ref="C48:C50"/>
    <mergeCell ref="E48:E50"/>
    <mergeCell ref="B19:B21"/>
    <mergeCell ref="C19:C21"/>
    <mergeCell ref="B32:L32"/>
    <mergeCell ref="G48:G50"/>
    <mergeCell ref="H48:H50"/>
    <mergeCell ref="D47:H47"/>
    <mergeCell ref="E2:E3"/>
  </mergeCells>
  <conditionalFormatting sqref="G46">
    <cfRule type="cellIs" dxfId="5" priority="6" operator="lessThanOrEqual">
      <formula>-100</formula>
    </cfRule>
    <cfRule type="cellIs" dxfId="4" priority="7" operator="greaterThanOrEqual">
      <formula>100</formula>
    </cfRule>
  </conditionalFormatting>
  <pageMargins left="0.70866141732283472" right="0.70866141732283472" top="0.74803149606299213" bottom="0.74803149606299213" header="0.31496062992125984" footer="0.31496062992125984"/>
  <pageSetup paperSize="9" scale="52" orientation="landscape" r:id="rId3"/>
  <ignoredErrors>
    <ignoredError sqref="J21" numberStoredAsText="1"/>
  </ignoredErrors>
</worksheet>
</file>

<file path=xl/worksheets/sheet13.xml><?xml version="1.0" encoding="utf-8"?>
<worksheet xmlns="http://schemas.openxmlformats.org/spreadsheetml/2006/main" xmlns:r="http://schemas.openxmlformats.org/officeDocument/2006/relationships">
  <sheetPr codeName="Sheet11"/>
  <dimension ref="A1:O60"/>
  <sheetViews>
    <sheetView zoomScale="90" zoomScaleNormal="90" workbookViewId="0"/>
  </sheetViews>
  <sheetFormatPr defaultRowHeight="12"/>
  <cols>
    <col min="1" max="1" width="2.7109375" style="23" customWidth="1"/>
    <col min="2" max="2" width="30.7109375" style="23" customWidth="1"/>
    <col min="3" max="3" width="2.7109375" style="23" customWidth="1"/>
    <col min="4" max="4" width="10.7109375" style="24" customWidth="1"/>
    <col min="5" max="5" width="2.7109375" style="25" customWidth="1"/>
    <col min="6" max="6" width="10.7109375" style="26" customWidth="1"/>
    <col min="7" max="7" width="2.7109375" style="25" customWidth="1"/>
    <col min="8" max="8" width="10.7109375" style="26" customWidth="1"/>
    <col min="9" max="9" width="2.7109375" style="25" customWidth="1"/>
    <col min="10" max="10" width="10.140625" style="23" customWidth="1"/>
    <col min="11" max="11" width="5.140625" style="23" customWidth="1"/>
    <col min="12" max="12" width="8" style="23" customWidth="1"/>
    <col min="13" max="15" width="5.140625" style="23" customWidth="1"/>
    <col min="16" max="16384" width="9.140625" style="23"/>
  </cols>
  <sheetData>
    <row r="1" spans="2:15">
      <c r="B1" s="2" t="s">
        <v>52</v>
      </c>
      <c r="C1" s="3"/>
      <c r="D1" s="4"/>
      <c r="E1" s="2"/>
      <c r="F1" s="5"/>
      <c r="G1" s="2"/>
      <c r="H1" s="5"/>
      <c r="I1" s="2"/>
      <c r="J1" s="3"/>
    </row>
    <row r="2" spans="2:15">
      <c r="B2" s="753"/>
      <c r="C2" s="481"/>
      <c r="D2" s="482"/>
      <c r="E2" s="751"/>
      <c r="F2" s="487"/>
      <c r="G2" s="11"/>
      <c r="H2" s="15"/>
      <c r="I2" s="11"/>
      <c r="J2" s="10"/>
    </row>
    <row r="3" spans="2:15" ht="36">
      <c r="B3" s="753"/>
      <c r="C3" s="481"/>
      <c r="D3" s="62" t="s">
        <v>338</v>
      </c>
      <c r="E3" s="751"/>
      <c r="F3" s="177" t="s">
        <v>374</v>
      </c>
      <c r="G3" s="11"/>
      <c r="H3" s="487" t="s">
        <v>123</v>
      </c>
      <c r="I3" s="11"/>
      <c r="J3" s="177" t="s">
        <v>633</v>
      </c>
      <c r="K3" s="11"/>
      <c r="L3" s="553" t="s">
        <v>234</v>
      </c>
      <c r="M3" s="11"/>
    </row>
    <row r="4" spans="2:15">
      <c r="B4" s="483"/>
      <c r="C4" s="482"/>
      <c r="D4" s="481" t="s">
        <v>26</v>
      </c>
      <c r="E4" s="482"/>
      <c r="F4" s="482" t="s">
        <v>26</v>
      </c>
      <c r="G4" s="11"/>
      <c r="H4" s="487" t="s">
        <v>117</v>
      </c>
      <c r="I4" s="11"/>
      <c r="J4" s="482" t="s">
        <v>26</v>
      </c>
      <c r="K4" s="11"/>
      <c r="L4" s="487" t="s">
        <v>117</v>
      </c>
      <c r="M4" s="11"/>
    </row>
    <row r="5" spans="2:15" ht="10.5" customHeight="1">
      <c r="B5" s="483"/>
      <c r="C5" s="482"/>
      <c r="D5" s="481"/>
      <c r="E5" s="482"/>
      <c r="F5" s="482"/>
      <c r="G5" s="11"/>
      <c r="H5" s="487"/>
      <c r="I5" s="11"/>
      <c r="J5" s="482"/>
      <c r="K5" s="11"/>
      <c r="L5" s="487"/>
      <c r="M5" s="11"/>
    </row>
    <row r="6" spans="2:15" ht="15">
      <c r="B6" s="483" t="s">
        <v>8</v>
      </c>
      <c r="C6" s="482"/>
      <c r="D6" s="174">
        <v>1234</v>
      </c>
      <c r="E6" s="87"/>
      <c r="F6" s="87">
        <v>1009</v>
      </c>
      <c r="G6" s="11"/>
      <c r="H6" s="149">
        <v>22.299306243805749</v>
      </c>
      <c r="I6" s="158"/>
      <c r="J6" s="87">
        <v>1104</v>
      </c>
      <c r="K6" s="11"/>
      <c r="L6" s="149">
        <v>11.77536231884058</v>
      </c>
      <c r="M6" s="158"/>
      <c r="N6" s="158"/>
      <c r="O6" s="158"/>
    </row>
    <row r="7" spans="2:15" ht="15">
      <c r="B7" s="483" t="s">
        <v>9</v>
      </c>
      <c r="C7" s="482"/>
      <c r="D7" s="66">
        <v>984</v>
      </c>
      <c r="E7" s="87"/>
      <c r="F7" s="87">
        <v>1154</v>
      </c>
      <c r="G7" s="11"/>
      <c r="H7" s="149">
        <v>-14.731369150779896</v>
      </c>
      <c r="I7" s="158"/>
      <c r="J7" s="87">
        <v>1105</v>
      </c>
      <c r="K7" s="11"/>
      <c r="L7" s="149">
        <v>-10.950226244343892</v>
      </c>
      <c r="M7" s="158"/>
      <c r="N7" s="158"/>
      <c r="O7" s="158" t="s">
        <v>211</v>
      </c>
    </row>
    <row r="8" spans="2:15" ht="15">
      <c r="B8" s="488" t="s">
        <v>38</v>
      </c>
      <c r="C8" s="482"/>
      <c r="D8" s="363">
        <v>2218</v>
      </c>
      <c r="E8" s="87"/>
      <c r="F8" s="219">
        <v>2163</v>
      </c>
      <c r="G8" s="11"/>
      <c r="H8" s="149">
        <v>2.5427646786870088</v>
      </c>
      <c r="I8" s="158"/>
      <c r="J8" s="219">
        <v>2209</v>
      </c>
      <c r="K8" s="11"/>
      <c r="L8" s="149" t="s">
        <v>558</v>
      </c>
      <c r="M8" s="158"/>
      <c r="N8" s="158"/>
      <c r="O8" s="158"/>
    </row>
    <row r="9" spans="2:15" ht="15">
      <c r="B9" s="483" t="s">
        <v>0</v>
      </c>
      <c r="C9" s="482"/>
      <c r="D9" s="174">
        <v>-1033</v>
      </c>
      <c r="E9" s="87"/>
      <c r="F9" s="87">
        <v>-1024</v>
      </c>
      <c r="G9" s="11"/>
      <c r="H9" s="149">
        <v>-0.87890625</v>
      </c>
      <c r="I9" s="158"/>
      <c r="J9" s="87">
        <v>-1060</v>
      </c>
      <c r="K9" s="11"/>
      <c r="L9" s="149">
        <v>2.5471698113207548</v>
      </c>
      <c r="M9" s="158"/>
      <c r="N9" s="158"/>
      <c r="O9" s="158" t="s">
        <v>211</v>
      </c>
    </row>
    <row r="10" spans="2:15" ht="15">
      <c r="B10" s="483" t="s">
        <v>1</v>
      </c>
      <c r="C10" s="482"/>
      <c r="D10" s="66">
        <v>-29</v>
      </c>
      <c r="E10" s="87"/>
      <c r="F10" s="87">
        <v>-285</v>
      </c>
      <c r="G10" s="11"/>
      <c r="H10" s="149">
        <v>89.824561403508767</v>
      </c>
      <c r="I10" s="158"/>
      <c r="J10" s="87">
        <v>-113</v>
      </c>
      <c r="K10" s="11"/>
      <c r="L10" s="149">
        <v>74.336283185840713</v>
      </c>
      <c r="M10" s="158"/>
      <c r="N10" s="158"/>
      <c r="O10" s="158" t="s">
        <v>211</v>
      </c>
    </row>
    <row r="11" spans="2:15" ht="15">
      <c r="B11" s="488" t="s">
        <v>2</v>
      </c>
      <c r="C11" s="482"/>
      <c r="D11" s="363">
        <v>1156</v>
      </c>
      <c r="E11" s="87"/>
      <c r="F11" s="219">
        <v>854</v>
      </c>
      <c r="G11" s="11"/>
      <c r="H11" s="149">
        <v>35.362997658079628</v>
      </c>
      <c r="I11" s="158"/>
      <c r="J11" s="219">
        <v>1036</v>
      </c>
      <c r="K11" s="11"/>
      <c r="L11" s="149">
        <v>11.583011583011583</v>
      </c>
      <c r="M11" s="158"/>
      <c r="N11" s="158"/>
      <c r="O11" s="158" t="s">
        <v>211</v>
      </c>
    </row>
    <row r="12" spans="2:15" ht="15">
      <c r="B12" s="483"/>
      <c r="C12" s="482"/>
      <c r="D12" s="230"/>
      <c r="E12" s="482"/>
      <c r="F12" s="364"/>
      <c r="G12" s="11"/>
      <c r="H12" s="487"/>
      <c r="I12" s="158"/>
      <c r="J12" s="364"/>
      <c r="K12" s="11"/>
      <c r="L12" s="487"/>
      <c r="M12" s="158"/>
      <c r="N12" s="158"/>
      <c r="O12" s="158" t="s">
        <v>211</v>
      </c>
    </row>
    <row r="13" spans="2:15" ht="15">
      <c r="B13" s="483" t="s">
        <v>18</v>
      </c>
      <c r="C13" s="482"/>
      <c r="D13" s="218">
        <v>2.63E-2</v>
      </c>
      <c r="E13" s="482"/>
      <c r="F13" s="255">
        <v>2.1600000000000001E-2</v>
      </c>
      <c r="G13" s="11"/>
      <c r="H13" s="149" t="s">
        <v>638</v>
      </c>
      <c r="I13" s="158"/>
      <c r="J13" s="255">
        <v>2.2599999999999999E-2</v>
      </c>
      <c r="K13" s="11"/>
      <c r="L13" s="149" t="s">
        <v>639</v>
      </c>
      <c r="M13" s="158"/>
      <c r="N13" s="158"/>
      <c r="O13" s="158" t="s">
        <v>211</v>
      </c>
    </row>
    <row r="14" spans="2:15" ht="15">
      <c r="B14" s="483" t="s">
        <v>284</v>
      </c>
      <c r="C14" s="481"/>
      <c r="D14" s="218">
        <v>5.0000000000000001E-4</v>
      </c>
      <c r="E14" s="482"/>
      <c r="F14" s="255">
        <v>5.4999999999999997E-3</v>
      </c>
      <c r="G14" s="11"/>
      <c r="H14" s="149" t="s">
        <v>643</v>
      </c>
      <c r="I14" s="158"/>
      <c r="J14" s="255">
        <v>2.0999999999999999E-3</v>
      </c>
      <c r="K14" s="11"/>
      <c r="L14" s="149" t="s">
        <v>642</v>
      </c>
      <c r="M14" s="158"/>
      <c r="N14" s="158"/>
      <c r="O14" s="158" t="s">
        <v>211</v>
      </c>
    </row>
    <row r="15" spans="2:15" ht="15">
      <c r="B15" s="483" t="s">
        <v>19</v>
      </c>
      <c r="C15" s="482"/>
      <c r="D15" s="218">
        <v>1.9599999999999999E-2</v>
      </c>
      <c r="E15" s="482"/>
      <c r="F15" s="254">
        <v>1.38E-2</v>
      </c>
      <c r="G15" s="11"/>
      <c r="H15" s="149" t="s">
        <v>640</v>
      </c>
      <c r="I15" s="158"/>
      <c r="J15" s="254">
        <v>1.6899999999999998E-2</v>
      </c>
      <c r="K15" s="11"/>
      <c r="L15" s="149" t="s">
        <v>641</v>
      </c>
      <c r="M15" s="158"/>
      <c r="N15" s="158"/>
      <c r="O15" s="158" t="s">
        <v>211</v>
      </c>
    </row>
    <row r="16" spans="2:15" ht="15">
      <c r="E16" s="11"/>
      <c r="F16" s="36"/>
      <c r="G16" s="11"/>
      <c r="H16" s="12"/>
      <c r="I16" s="158"/>
      <c r="J16" s="36"/>
      <c r="K16" s="11"/>
      <c r="L16" s="552"/>
      <c r="M16" s="158"/>
      <c r="N16" s="158"/>
      <c r="O16" s="158" t="s">
        <v>211</v>
      </c>
    </row>
    <row r="17" spans="2:15" ht="15">
      <c r="B17" s="756"/>
      <c r="C17" s="756"/>
      <c r="D17" s="35"/>
      <c r="E17" s="11"/>
      <c r="F17" s="36"/>
      <c r="G17" s="11"/>
      <c r="H17" s="12"/>
      <c r="I17" s="158"/>
      <c r="J17" s="36"/>
      <c r="K17" s="11"/>
      <c r="L17" s="552"/>
      <c r="M17" s="158"/>
      <c r="N17" s="158"/>
      <c r="O17" s="158" t="s">
        <v>211</v>
      </c>
    </row>
    <row r="18" spans="2:15" ht="15">
      <c r="B18" s="28"/>
      <c r="C18" s="10"/>
      <c r="D18" s="35"/>
      <c r="E18" s="11"/>
      <c r="G18" s="11"/>
      <c r="H18" s="553"/>
      <c r="I18" s="158"/>
      <c r="J18" s="74"/>
      <c r="K18" s="11"/>
      <c r="L18" s="141"/>
      <c r="M18" s="158"/>
      <c r="N18" s="158"/>
      <c r="O18" s="158" t="s">
        <v>211</v>
      </c>
    </row>
    <row r="19" spans="2:15" ht="15">
      <c r="B19" s="753"/>
      <c r="C19" s="751"/>
      <c r="H19" s="481" t="s">
        <v>120</v>
      </c>
      <c r="I19" s="11"/>
      <c r="J19" s="482" t="s">
        <v>120</v>
      </c>
      <c r="K19" s="11"/>
      <c r="L19" s="553"/>
      <c r="M19" s="158"/>
      <c r="N19" s="158"/>
      <c r="O19" s="158" t="s">
        <v>211</v>
      </c>
    </row>
    <row r="20" spans="2:15" ht="15">
      <c r="B20" s="753"/>
      <c r="C20" s="751"/>
      <c r="H20" s="567" t="s">
        <v>670</v>
      </c>
      <c r="I20" s="11"/>
      <c r="J20" s="482" t="s">
        <v>46</v>
      </c>
      <c r="K20" s="11"/>
      <c r="L20" s="704" t="s">
        <v>123</v>
      </c>
      <c r="M20" s="158"/>
      <c r="N20" s="158"/>
      <c r="O20" s="158" t="s">
        <v>211</v>
      </c>
    </row>
    <row r="21" spans="2:15" ht="15">
      <c r="B21" s="753"/>
      <c r="C21" s="751"/>
      <c r="H21" s="481">
        <v>2014</v>
      </c>
      <c r="I21" s="10"/>
      <c r="J21" s="731" t="s">
        <v>689</v>
      </c>
      <c r="K21" s="10"/>
      <c r="L21" s="487" t="s">
        <v>117</v>
      </c>
      <c r="M21" s="158"/>
      <c r="N21" s="158"/>
      <c r="O21" s="158" t="s">
        <v>211</v>
      </c>
    </row>
    <row r="22" spans="2:15" ht="15">
      <c r="B22" s="488" t="s">
        <v>43</v>
      </c>
      <c r="C22" s="482"/>
      <c r="H22" s="481" t="s">
        <v>28</v>
      </c>
      <c r="I22" s="10"/>
      <c r="J22" s="482" t="s">
        <v>28</v>
      </c>
      <c r="K22" s="10"/>
      <c r="L22" s="481"/>
      <c r="M22" s="158"/>
      <c r="N22" s="158"/>
      <c r="O22" s="158" t="s">
        <v>211</v>
      </c>
    </row>
    <row r="23" spans="2:15" ht="15">
      <c r="B23" s="483"/>
      <c r="C23" s="482"/>
      <c r="H23" s="481"/>
      <c r="I23" s="10"/>
      <c r="J23" s="482"/>
      <c r="K23" s="10"/>
      <c r="L23" s="26"/>
      <c r="M23" s="158"/>
      <c r="N23" s="158"/>
      <c r="O23" s="158" t="s">
        <v>211</v>
      </c>
    </row>
    <row r="24" spans="2:15" ht="15">
      <c r="B24" s="483" t="s">
        <v>21</v>
      </c>
      <c r="C24" s="482"/>
      <c r="H24" s="151">
        <v>104.7</v>
      </c>
      <c r="I24" s="10"/>
      <c r="J24" s="152">
        <v>108</v>
      </c>
      <c r="K24" s="10"/>
      <c r="L24" s="149">
        <v>-3.0555555555555531</v>
      </c>
      <c r="M24" s="158"/>
      <c r="N24" s="158"/>
      <c r="O24" s="158" t="s">
        <v>211</v>
      </c>
    </row>
    <row r="25" spans="2:15" ht="15">
      <c r="B25" s="489" t="s">
        <v>249</v>
      </c>
      <c r="C25" s="482"/>
      <c r="H25" s="265">
        <v>1.7</v>
      </c>
      <c r="J25" s="264">
        <v>1.7</v>
      </c>
      <c r="K25" s="25"/>
      <c r="L25" s="149" t="s">
        <v>558</v>
      </c>
      <c r="M25" s="158"/>
      <c r="N25" s="158"/>
      <c r="O25" s="158" t="s">
        <v>211</v>
      </c>
    </row>
    <row r="26" spans="2:15" ht="15">
      <c r="B26" s="488"/>
      <c r="C26" s="482"/>
      <c r="H26" s="405">
        <v>106.4</v>
      </c>
      <c r="J26" s="406">
        <v>109.7</v>
      </c>
      <c r="K26" s="25"/>
      <c r="L26" s="149">
        <v>-3.0082041932543273</v>
      </c>
      <c r="M26" s="158"/>
      <c r="N26" s="158"/>
      <c r="O26" s="158" t="s">
        <v>211</v>
      </c>
    </row>
    <row r="27" spans="2:15" ht="15">
      <c r="B27" s="488"/>
      <c r="C27" s="482"/>
      <c r="H27" s="405"/>
      <c r="J27" s="406"/>
      <c r="K27" s="25"/>
      <c r="L27" s="149"/>
      <c r="M27" s="158"/>
      <c r="N27" s="158"/>
      <c r="O27" s="158"/>
    </row>
    <row r="28" spans="2:15" ht="15">
      <c r="B28" s="483" t="s">
        <v>198</v>
      </c>
      <c r="C28" s="482"/>
      <c r="H28" s="265">
        <v>117.2</v>
      </c>
      <c r="I28" s="265"/>
      <c r="J28" s="264">
        <v>110.5</v>
      </c>
      <c r="K28" s="25"/>
      <c r="L28" s="149">
        <v>6.0633484162895952</v>
      </c>
      <c r="M28" s="158"/>
      <c r="N28" s="158"/>
      <c r="O28" s="158"/>
    </row>
    <row r="29" spans="2:15" ht="15">
      <c r="B29" s="489" t="s">
        <v>387</v>
      </c>
      <c r="C29" s="482"/>
      <c r="H29" s="151">
        <v>114</v>
      </c>
      <c r="J29" s="152">
        <v>124</v>
      </c>
      <c r="K29" s="25"/>
      <c r="L29" s="149">
        <v>-8.064516129032258</v>
      </c>
      <c r="M29" s="158"/>
      <c r="N29" s="158"/>
      <c r="O29" s="158"/>
    </row>
    <row r="30" spans="2:15" ht="15">
      <c r="B30" s="489" t="s">
        <v>388</v>
      </c>
      <c r="C30" s="482"/>
      <c r="H30" s="554"/>
      <c r="I30" s="158"/>
      <c r="J30" s="152">
        <v>120.8</v>
      </c>
      <c r="K30" s="25"/>
      <c r="L30" s="26"/>
      <c r="M30" s="158"/>
      <c r="N30" s="158"/>
      <c r="O30" s="158"/>
    </row>
    <row r="31" spans="2:15" ht="15">
      <c r="B31" s="483"/>
      <c r="C31" s="482"/>
      <c r="I31" s="158"/>
      <c r="J31" s="158"/>
      <c r="K31" s="158"/>
      <c r="L31" s="158"/>
      <c r="M31" s="158"/>
      <c r="N31" s="158"/>
      <c r="O31" s="158" t="s">
        <v>211</v>
      </c>
    </row>
    <row r="32" spans="2:15" ht="15">
      <c r="B32" s="31"/>
      <c r="C32" s="31"/>
      <c r="D32" s="72"/>
      <c r="E32" s="73"/>
      <c r="F32" s="74"/>
      <c r="G32" s="73"/>
      <c r="H32" s="74"/>
      <c r="I32" s="158"/>
      <c r="J32" s="158"/>
      <c r="K32" s="158"/>
      <c r="L32" s="158"/>
      <c r="M32" s="158"/>
      <c r="N32" s="158"/>
      <c r="O32" s="158" t="s">
        <v>211</v>
      </c>
    </row>
    <row r="33" spans="1:15">
      <c r="A33" s="572">
        <v>1</v>
      </c>
      <c r="B33" s="767" t="s">
        <v>632</v>
      </c>
      <c r="C33" s="767"/>
      <c r="D33" s="767"/>
      <c r="E33" s="767"/>
      <c r="F33" s="767"/>
      <c r="G33" s="767"/>
      <c r="H33" s="767"/>
      <c r="I33" s="767"/>
      <c r="J33" s="767"/>
      <c r="K33" s="767"/>
      <c r="L33" s="767"/>
    </row>
    <row r="34" spans="1:15" s="25" customFormat="1">
      <c r="B34" s="31"/>
      <c r="C34" s="31"/>
      <c r="D34" s="298"/>
      <c r="E34" s="297"/>
      <c r="F34" s="299"/>
      <c r="G34" s="297"/>
      <c r="H34" s="300"/>
      <c r="J34" s="23"/>
      <c r="K34" s="23"/>
      <c r="L34" s="23"/>
      <c r="M34" s="23"/>
      <c r="N34" s="23"/>
      <c r="O34" s="23"/>
    </row>
    <row r="35" spans="1:15" s="25" customFormat="1">
      <c r="B35" s="31"/>
      <c r="C35" s="550"/>
      <c r="D35" s="298"/>
      <c r="E35" s="73"/>
      <c r="F35" s="299"/>
      <c r="G35" s="73"/>
      <c r="H35" s="300"/>
      <c r="J35" s="23"/>
      <c r="K35" s="23"/>
      <c r="L35" s="23"/>
      <c r="M35" s="23"/>
      <c r="N35" s="23"/>
      <c r="O35" s="23"/>
    </row>
    <row r="36" spans="1:15" s="25" customFormat="1">
      <c r="B36" s="480"/>
      <c r="C36" s="491"/>
      <c r="D36" s="66"/>
      <c r="E36" s="65"/>
      <c r="F36" s="65"/>
      <c r="G36" s="65"/>
      <c r="H36" s="493"/>
      <c r="J36" s="23"/>
      <c r="K36" s="23"/>
      <c r="L36" s="23"/>
      <c r="M36" s="23"/>
      <c r="N36" s="23"/>
      <c r="O36" s="23"/>
    </row>
    <row r="37" spans="1:15" s="25" customFormat="1">
      <c r="B37" s="480"/>
      <c r="C37" s="491"/>
      <c r="D37" s="66"/>
      <c r="E37" s="65"/>
      <c r="F37" s="65"/>
      <c r="G37" s="65"/>
      <c r="H37" s="493"/>
      <c r="J37" s="23"/>
      <c r="K37" s="23"/>
      <c r="L37" s="23"/>
      <c r="M37" s="23"/>
      <c r="N37" s="23"/>
      <c r="O37" s="23"/>
    </row>
    <row r="38" spans="1:15" s="25" customFormat="1">
      <c r="B38" s="121"/>
      <c r="C38" s="491"/>
      <c r="D38" s="66"/>
      <c r="E38" s="65"/>
      <c r="F38" s="65"/>
      <c r="G38" s="65"/>
      <c r="H38" s="493"/>
      <c r="J38" s="23"/>
      <c r="K38" s="23"/>
      <c r="L38" s="23"/>
      <c r="M38" s="23"/>
      <c r="N38" s="23"/>
      <c r="O38" s="23"/>
    </row>
    <row r="39" spans="1:15" s="25" customFormat="1">
      <c r="B39" s="480"/>
      <c r="C39" s="491"/>
      <c r="D39" s="66"/>
      <c r="E39" s="65"/>
      <c r="F39" s="65"/>
      <c r="G39" s="65"/>
      <c r="H39" s="493"/>
      <c r="J39" s="23"/>
      <c r="K39" s="23"/>
      <c r="L39" s="23"/>
      <c r="M39" s="23"/>
      <c r="N39" s="23"/>
      <c r="O39" s="23"/>
    </row>
    <row r="40" spans="1:15" s="25" customFormat="1">
      <c r="B40" s="480"/>
      <c r="C40" s="491"/>
      <c r="D40" s="66"/>
      <c r="E40" s="65"/>
      <c r="F40" s="65"/>
      <c r="G40" s="65"/>
      <c r="H40" s="493"/>
      <c r="J40" s="23"/>
      <c r="K40" s="23"/>
      <c r="L40" s="23"/>
      <c r="M40" s="23"/>
      <c r="N40" s="23"/>
      <c r="O40" s="23"/>
    </row>
    <row r="41" spans="1:15" s="25" customFormat="1">
      <c r="B41" s="121"/>
      <c r="C41" s="491"/>
      <c r="D41" s="66"/>
      <c r="E41" s="65"/>
      <c r="F41" s="65"/>
      <c r="G41" s="65"/>
      <c r="H41" s="493"/>
      <c r="J41" s="23"/>
      <c r="K41" s="23"/>
      <c r="L41" s="23"/>
      <c r="M41" s="23"/>
      <c r="N41" s="23"/>
      <c r="O41" s="23"/>
    </row>
    <row r="42" spans="1:15" s="25" customFormat="1">
      <c r="B42" s="480"/>
      <c r="C42" s="491"/>
      <c r="D42" s="469"/>
      <c r="E42" s="491"/>
      <c r="F42" s="491"/>
      <c r="G42" s="491"/>
      <c r="H42" s="141"/>
      <c r="J42" s="23"/>
      <c r="K42" s="23"/>
      <c r="L42" s="23"/>
      <c r="M42" s="23"/>
      <c r="N42" s="23"/>
      <c r="O42" s="23"/>
    </row>
    <row r="43" spans="1:15" s="25" customFormat="1">
      <c r="B43" s="480"/>
      <c r="C43" s="491"/>
      <c r="D43" s="323"/>
      <c r="E43" s="491"/>
      <c r="F43" s="547"/>
      <c r="G43" s="491"/>
      <c r="H43" s="493"/>
      <c r="J43" s="23"/>
      <c r="K43" s="23"/>
      <c r="L43" s="23"/>
      <c r="M43" s="23"/>
      <c r="N43" s="23"/>
      <c r="O43" s="23"/>
    </row>
    <row r="44" spans="1:15" s="25" customFormat="1">
      <c r="B44" s="480"/>
      <c r="C44" s="469"/>
      <c r="D44" s="323"/>
      <c r="E44" s="469"/>
      <c r="F44" s="547"/>
      <c r="G44" s="469"/>
      <c r="H44" s="493"/>
      <c r="J44" s="23"/>
      <c r="K44" s="23"/>
      <c r="L44" s="23"/>
      <c r="M44" s="23"/>
      <c r="N44" s="23"/>
      <c r="O44" s="23"/>
    </row>
    <row r="45" spans="1:15" s="25" customFormat="1">
      <c r="B45" s="480"/>
      <c r="C45" s="491"/>
      <c r="D45" s="551"/>
      <c r="E45" s="491"/>
      <c r="F45" s="551"/>
      <c r="G45" s="491"/>
      <c r="H45" s="141"/>
      <c r="J45" s="23"/>
      <c r="K45" s="23"/>
      <c r="L45" s="23"/>
      <c r="M45" s="23"/>
      <c r="N45" s="23"/>
      <c r="O45" s="23"/>
    </row>
    <row r="46" spans="1:15" s="25" customFormat="1">
      <c r="B46" s="31"/>
      <c r="C46" s="31"/>
      <c r="D46" s="72"/>
      <c r="E46" s="73"/>
      <c r="F46" s="74"/>
      <c r="G46" s="73"/>
      <c r="H46" s="74"/>
      <c r="J46" s="23"/>
      <c r="K46" s="23"/>
      <c r="L46" s="23"/>
      <c r="M46" s="23"/>
      <c r="N46" s="23"/>
      <c r="O46" s="23"/>
    </row>
    <row r="47" spans="1:15" s="25" customFormat="1">
      <c r="B47" s="548"/>
      <c r="C47" s="548"/>
      <c r="D47" s="548"/>
      <c r="E47" s="548"/>
      <c r="F47" s="548"/>
      <c r="G47" s="548"/>
      <c r="H47" s="548"/>
      <c r="J47" s="23"/>
      <c r="K47" s="23"/>
      <c r="L47" s="23"/>
      <c r="M47" s="23"/>
      <c r="N47" s="23"/>
      <c r="O47" s="23"/>
    </row>
    <row r="48" spans="1:15" s="25" customFormat="1" ht="14.25" customHeight="1">
      <c r="B48" s="28"/>
      <c r="C48" s="10"/>
      <c r="D48" s="766"/>
      <c r="E48" s="766"/>
      <c r="F48" s="766"/>
      <c r="G48" s="766"/>
      <c r="H48" s="766"/>
      <c r="J48" s="23"/>
      <c r="K48" s="23"/>
      <c r="L48" s="23"/>
      <c r="M48" s="23"/>
      <c r="N48" s="23"/>
      <c r="O48" s="23"/>
    </row>
    <row r="49" spans="2:15" s="25" customFormat="1">
      <c r="B49" s="750"/>
      <c r="C49" s="747"/>
      <c r="D49" s="469"/>
      <c r="E49" s="747"/>
      <c r="F49" s="491"/>
      <c r="G49" s="764"/>
      <c r="H49" s="765"/>
      <c r="J49" s="23"/>
      <c r="K49" s="23"/>
      <c r="L49" s="23"/>
      <c r="M49" s="23"/>
      <c r="N49" s="23"/>
      <c r="O49" s="23"/>
    </row>
    <row r="50" spans="2:15" s="25" customFormat="1">
      <c r="B50" s="750"/>
      <c r="C50" s="747"/>
      <c r="D50" s="469"/>
      <c r="E50" s="747"/>
      <c r="F50" s="491"/>
      <c r="G50" s="764"/>
      <c r="H50" s="765"/>
      <c r="J50" s="23"/>
      <c r="K50" s="23"/>
      <c r="L50" s="23"/>
      <c r="M50" s="23"/>
      <c r="N50" s="23"/>
      <c r="O50" s="23"/>
    </row>
    <row r="51" spans="2:15" s="25" customFormat="1">
      <c r="B51" s="750"/>
      <c r="C51" s="747"/>
      <c r="D51" s="469"/>
      <c r="E51" s="747"/>
      <c r="F51" s="491"/>
      <c r="G51" s="764"/>
      <c r="H51" s="765"/>
      <c r="J51" s="23"/>
      <c r="K51" s="23"/>
      <c r="L51" s="23"/>
      <c r="M51" s="23"/>
      <c r="N51" s="23"/>
      <c r="O51" s="23"/>
    </row>
    <row r="52" spans="2:15" s="25" customFormat="1">
      <c r="B52" s="121"/>
      <c r="C52" s="491"/>
      <c r="D52" s="469"/>
      <c r="E52" s="491"/>
      <c r="F52" s="491"/>
      <c r="G52" s="469"/>
      <c r="H52" s="141"/>
      <c r="J52" s="23"/>
      <c r="K52" s="23"/>
      <c r="L52" s="23"/>
      <c r="M52" s="23"/>
      <c r="N52" s="23"/>
      <c r="O52" s="23"/>
    </row>
    <row r="53" spans="2:15" s="25" customFormat="1">
      <c r="B53" s="480"/>
      <c r="C53" s="491"/>
      <c r="D53" s="469"/>
      <c r="E53" s="491"/>
      <c r="F53" s="491"/>
      <c r="G53" s="469"/>
      <c r="H53" s="469"/>
      <c r="J53" s="23"/>
      <c r="K53" s="23"/>
      <c r="L53" s="23"/>
      <c r="M53" s="23"/>
      <c r="N53" s="23"/>
      <c r="O53" s="23"/>
    </row>
    <row r="54" spans="2:15" s="25" customFormat="1">
      <c r="B54" s="480"/>
      <c r="C54" s="491"/>
      <c r="D54" s="265"/>
      <c r="E54" s="264"/>
      <c r="F54" s="264"/>
      <c r="G54" s="493"/>
      <c r="H54" s="493"/>
      <c r="J54" s="23"/>
      <c r="K54" s="23"/>
      <c r="L54" s="23"/>
      <c r="M54" s="23"/>
      <c r="N54" s="23"/>
      <c r="O54" s="23"/>
    </row>
    <row r="55" spans="2:15" s="25" customFormat="1">
      <c r="B55" s="480"/>
      <c r="C55" s="491"/>
      <c r="D55" s="393"/>
      <c r="E55" s="306"/>
      <c r="F55" s="306"/>
      <c r="G55" s="493"/>
      <c r="H55" s="493"/>
      <c r="J55" s="23"/>
      <c r="K55" s="23"/>
      <c r="L55" s="23"/>
      <c r="M55" s="23"/>
      <c r="N55" s="23"/>
      <c r="O55" s="23"/>
    </row>
    <row r="56" spans="2:15" s="25" customFormat="1">
      <c r="B56" s="121"/>
      <c r="C56" s="491"/>
      <c r="D56" s="265"/>
      <c r="E56" s="264"/>
      <c r="F56" s="264"/>
      <c r="G56" s="493"/>
      <c r="H56" s="493"/>
      <c r="J56" s="23"/>
      <c r="K56" s="23"/>
      <c r="L56" s="23"/>
      <c r="M56" s="23"/>
      <c r="N56" s="23"/>
      <c r="O56" s="23"/>
    </row>
    <row r="57" spans="2:15" s="25" customFormat="1">
      <c r="B57" s="480"/>
      <c r="C57" s="491"/>
      <c r="D57" s="265"/>
      <c r="E57" s="264"/>
      <c r="F57" s="264"/>
      <c r="G57" s="493"/>
      <c r="H57" s="493"/>
      <c r="J57" s="23"/>
      <c r="K57" s="23"/>
      <c r="L57" s="23"/>
      <c r="M57" s="23"/>
      <c r="N57" s="23"/>
      <c r="O57" s="23"/>
    </row>
    <row r="58" spans="2:15" s="25" customFormat="1">
      <c r="B58" s="480"/>
      <c r="C58" s="491"/>
      <c r="D58" s="265"/>
      <c r="E58" s="264"/>
      <c r="F58" s="264"/>
      <c r="G58" s="493"/>
      <c r="H58" s="493"/>
      <c r="J58" s="23"/>
      <c r="K58" s="23"/>
      <c r="L58" s="23"/>
      <c r="M58" s="23"/>
      <c r="N58" s="23"/>
      <c r="O58" s="23"/>
    </row>
    <row r="59" spans="2:15" s="25" customFormat="1">
      <c r="B59" s="480"/>
      <c r="C59" s="491"/>
      <c r="D59" s="265"/>
      <c r="E59" s="264"/>
      <c r="F59" s="264"/>
      <c r="G59" s="493"/>
      <c r="H59" s="493"/>
      <c r="J59" s="23"/>
      <c r="K59" s="23"/>
      <c r="L59" s="23"/>
      <c r="M59" s="23"/>
      <c r="N59" s="23"/>
      <c r="O59" s="23"/>
    </row>
    <row r="60" spans="2:15" s="25" customFormat="1">
      <c r="B60" s="31"/>
      <c r="C60" s="31"/>
      <c r="D60" s="72"/>
      <c r="E60" s="73"/>
      <c r="F60" s="74"/>
      <c r="G60" s="73"/>
      <c r="H60" s="74"/>
      <c r="J60" s="23"/>
      <c r="K60" s="23"/>
      <c r="L60" s="23"/>
      <c r="M60" s="23"/>
      <c r="N60" s="23"/>
      <c r="O60" s="23"/>
    </row>
  </sheetData>
  <customSheetViews>
    <customSheetView guid="{BDC7517F-FCD9-4D43-85F8-8FEB94E79248}" scale="90">
      <pageMargins left="0.70866141732283472" right="0.70866141732283472" top="0.74803149606299213" bottom="0.74803149606299213" header="0.31496062992125984" footer="0.31496062992125984"/>
      <pageSetup paperSize="9" scale="52" orientation="landscape" r:id="rId1"/>
    </customSheetView>
    <customSheetView guid="{F9FCB958-E158-4566-AC3B-17DC22EB34F1}" scale="90">
      <pageMargins left="0.70866141732283472" right="0.70866141732283472" top="0.74803149606299213" bottom="0.74803149606299213" header="0.31496062992125984" footer="0.31496062992125984"/>
      <pageSetup paperSize="9" scale="52" orientation="landscape" r:id="rId2"/>
    </customSheetView>
  </customSheetViews>
  <mergeCells count="12">
    <mergeCell ref="B33:L33"/>
    <mergeCell ref="B2:B3"/>
    <mergeCell ref="E2:E3"/>
    <mergeCell ref="B17:C17"/>
    <mergeCell ref="B19:B21"/>
    <mergeCell ref="C19:C21"/>
    <mergeCell ref="D48:H48"/>
    <mergeCell ref="B49:B51"/>
    <mergeCell ref="C49:C51"/>
    <mergeCell ref="E49:E51"/>
    <mergeCell ref="G49:G51"/>
    <mergeCell ref="H49:H51"/>
  </mergeCells>
  <conditionalFormatting sqref="G47">
    <cfRule type="cellIs" dxfId="3" priority="1" operator="lessThanOrEqual">
      <formula>-100</formula>
    </cfRule>
    <cfRule type="cellIs" dxfId="2" priority="2" operator="greaterThanOrEqual">
      <formula>100</formula>
    </cfRule>
  </conditionalFormatting>
  <pageMargins left="0.70866141732283472" right="0.70866141732283472" top="0.74803149606299213" bottom="0.74803149606299213" header="0.31496062992125984" footer="0.31496062992125984"/>
  <pageSetup paperSize="9" scale="52" orientation="landscape" r:id="rId3"/>
  <ignoredErrors>
    <ignoredError sqref="J21" numberStoredAsText="1"/>
  </ignoredErrors>
</worksheet>
</file>

<file path=xl/worksheets/sheet14.xml><?xml version="1.0" encoding="utf-8"?>
<worksheet xmlns="http://schemas.openxmlformats.org/spreadsheetml/2006/main" xmlns:r="http://schemas.openxmlformats.org/officeDocument/2006/relationships">
  <sheetPr codeName="Sheet14"/>
  <dimension ref="A1:O60"/>
  <sheetViews>
    <sheetView zoomScale="90" zoomScaleNormal="90" workbookViewId="0"/>
  </sheetViews>
  <sheetFormatPr defaultRowHeight="12"/>
  <cols>
    <col min="1" max="1" width="2.7109375" style="23" customWidth="1"/>
    <col min="2" max="2" width="30.7109375" style="23" customWidth="1"/>
    <col min="3" max="3" width="2.7109375" style="23" customWidth="1"/>
    <col min="4" max="4" width="10.7109375" style="24" customWidth="1"/>
    <col min="5" max="5" width="2.7109375" style="25" customWidth="1"/>
    <col min="6" max="6" width="10.7109375" style="26" customWidth="1"/>
    <col min="7" max="7" width="2.7109375" style="25" customWidth="1"/>
    <col min="8" max="8" width="10.7109375" style="26" customWidth="1"/>
    <col min="9" max="9" width="2.7109375" style="25" customWidth="1"/>
    <col min="10" max="10" width="9.85546875" style="23" customWidth="1"/>
    <col min="11" max="11" width="5.140625" style="23" customWidth="1"/>
    <col min="12" max="12" width="8" style="23" customWidth="1"/>
    <col min="13" max="15" width="5.140625" style="23" customWidth="1"/>
    <col min="16" max="16384" width="9.140625" style="23"/>
  </cols>
  <sheetData>
    <row r="1" spans="2:15">
      <c r="B1" s="2" t="s">
        <v>370</v>
      </c>
      <c r="C1" s="3"/>
      <c r="D1" s="4"/>
      <c r="E1" s="2"/>
      <c r="F1" s="5"/>
      <c r="G1" s="2"/>
      <c r="H1" s="5"/>
      <c r="I1" s="2"/>
      <c r="J1" s="3"/>
    </row>
    <row r="2" spans="2:15">
      <c r="B2" s="753"/>
      <c r="C2" s="481"/>
      <c r="D2" s="482"/>
      <c r="E2" s="751"/>
      <c r="F2" s="487"/>
      <c r="G2" s="11"/>
      <c r="H2" s="15"/>
      <c r="I2" s="11"/>
      <c r="J2" s="10"/>
    </row>
    <row r="3" spans="2:15" ht="36">
      <c r="B3" s="753"/>
      <c r="C3" s="481"/>
      <c r="D3" s="62" t="s">
        <v>338</v>
      </c>
      <c r="E3" s="751"/>
      <c r="F3" s="177" t="s">
        <v>374</v>
      </c>
      <c r="G3" s="11"/>
      <c r="H3" s="487" t="s">
        <v>123</v>
      </c>
      <c r="I3" s="11"/>
      <c r="J3" s="177" t="s">
        <v>633</v>
      </c>
      <c r="K3" s="11"/>
      <c r="L3" s="553" t="s">
        <v>234</v>
      </c>
      <c r="M3" s="11"/>
    </row>
    <row r="4" spans="2:15">
      <c r="B4" s="483"/>
      <c r="C4" s="482"/>
      <c r="D4" s="481" t="s">
        <v>26</v>
      </c>
      <c r="E4" s="482"/>
      <c r="F4" s="482" t="s">
        <v>26</v>
      </c>
      <c r="G4" s="11"/>
      <c r="H4" s="487" t="s">
        <v>117</v>
      </c>
      <c r="I4" s="11"/>
      <c r="J4" s="482" t="s">
        <v>26</v>
      </c>
      <c r="K4" s="11"/>
      <c r="L4" s="487" t="s">
        <v>117</v>
      </c>
      <c r="M4" s="11"/>
    </row>
    <row r="5" spans="2:15" ht="10.5" customHeight="1">
      <c r="B5" s="483"/>
      <c r="C5" s="482"/>
      <c r="D5" s="481"/>
      <c r="E5" s="482"/>
      <c r="F5" s="482"/>
      <c r="G5" s="11"/>
      <c r="H5" s="487"/>
      <c r="I5" s="11"/>
      <c r="J5" s="482"/>
      <c r="K5" s="11"/>
      <c r="L5" s="487"/>
      <c r="M5" s="11"/>
    </row>
    <row r="6" spans="2:15" ht="15">
      <c r="B6" s="483" t="s">
        <v>8</v>
      </c>
      <c r="C6" s="482"/>
      <c r="D6" s="174">
        <v>645</v>
      </c>
      <c r="E6" s="87"/>
      <c r="F6" s="87">
        <v>670</v>
      </c>
      <c r="G6" s="11"/>
      <c r="H6" s="149">
        <v>-3.7313432835820892</v>
      </c>
      <c r="I6" s="158"/>
      <c r="J6" s="87">
        <v>663</v>
      </c>
      <c r="K6" s="11"/>
      <c r="L6" s="149">
        <v>-2.7149321266968327</v>
      </c>
      <c r="M6" s="158"/>
      <c r="N6" s="158"/>
      <c r="O6" s="158"/>
    </row>
    <row r="7" spans="2:15" ht="15">
      <c r="B7" s="483" t="s">
        <v>9</v>
      </c>
      <c r="C7" s="482"/>
      <c r="D7" s="66">
        <v>675</v>
      </c>
      <c r="E7" s="87"/>
      <c r="F7" s="87">
        <v>681</v>
      </c>
      <c r="G7" s="11"/>
      <c r="H7" s="149">
        <v>-0.88105726872246704</v>
      </c>
      <c r="I7" s="158"/>
      <c r="J7" s="87">
        <v>678</v>
      </c>
      <c r="K7" s="11"/>
      <c r="L7" s="149" t="s">
        <v>558</v>
      </c>
      <c r="M7" s="158"/>
      <c r="N7" s="158"/>
      <c r="O7" s="158" t="s">
        <v>211</v>
      </c>
    </row>
    <row r="8" spans="2:15" ht="15">
      <c r="B8" s="488" t="s">
        <v>38</v>
      </c>
      <c r="C8" s="482"/>
      <c r="D8" s="363">
        <v>1320</v>
      </c>
      <c r="E8" s="87"/>
      <c r="F8" s="219">
        <v>1351</v>
      </c>
      <c r="G8" s="11"/>
      <c r="H8" s="149">
        <v>-2.2945965951147298</v>
      </c>
      <c r="I8" s="158"/>
      <c r="J8" s="219">
        <v>1341</v>
      </c>
      <c r="K8" s="11"/>
      <c r="L8" s="149">
        <v>-1.5659955257270695</v>
      </c>
      <c r="M8" s="158"/>
      <c r="N8" s="158"/>
      <c r="O8" s="158"/>
    </row>
    <row r="9" spans="2:15" ht="15">
      <c r="B9" s="483" t="s">
        <v>0</v>
      </c>
      <c r="C9" s="482"/>
      <c r="D9" s="174">
        <v>-708</v>
      </c>
      <c r="E9" s="87"/>
      <c r="F9" s="87">
        <v>-665</v>
      </c>
      <c r="G9" s="11"/>
      <c r="H9" s="149">
        <v>-6.4661654135338349</v>
      </c>
      <c r="I9" s="158"/>
      <c r="J9" s="87">
        <v>-719</v>
      </c>
      <c r="K9" s="11"/>
      <c r="L9" s="149">
        <v>1.52990264255911</v>
      </c>
      <c r="M9" s="158"/>
      <c r="N9" s="158"/>
      <c r="O9" s="158" t="s">
        <v>211</v>
      </c>
    </row>
    <row r="10" spans="2:15" ht="15">
      <c r="B10" s="483" t="s">
        <v>1</v>
      </c>
      <c r="C10" s="482"/>
      <c r="D10" s="66">
        <v>-78</v>
      </c>
      <c r="E10" s="87"/>
      <c r="F10" s="87">
        <v>-177</v>
      </c>
      <c r="G10" s="11"/>
      <c r="H10" s="149">
        <v>55.932203389830505</v>
      </c>
      <c r="I10" s="158"/>
      <c r="J10" s="87">
        <v>-166</v>
      </c>
      <c r="K10" s="11"/>
      <c r="L10" s="149">
        <v>53.01204819277109</v>
      </c>
      <c r="M10" s="158"/>
      <c r="N10" s="158"/>
      <c r="O10" s="158" t="s">
        <v>211</v>
      </c>
    </row>
    <row r="11" spans="2:15" ht="15">
      <c r="B11" s="488" t="s">
        <v>2</v>
      </c>
      <c r="C11" s="482"/>
      <c r="D11" s="363">
        <v>534</v>
      </c>
      <c r="E11" s="87"/>
      <c r="F11" s="219">
        <v>509</v>
      </c>
      <c r="G11" s="11"/>
      <c r="H11" s="149">
        <v>4.9115913555992137</v>
      </c>
      <c r="I11" s="158"/>
      <c r="J11" s="219">
        <v>456</v>
      </c>
      <c r="K11" s="11"/>
      <c r="L11" s="149">
        <v>17.105263157894736</v>
      </c>
      <c r="M11" s="158"/>
      <c r="N11" s="158"/>
      <c r="O11" s="158" t="s">
        <v>211</v>
      </c>
    </row>
    <row r="12" spans="2:15" ht="15">
      <c r="B12" s="483"/>
      <c r="C12" s="482"/>
      <c r="D12" s="230"/>
      <c r="E12" s="482"/>
      <c r="F12" s="364"/>
      <c r="G12" s="11"/>
      <c r="H12" s="487"/>
      <c r="I12" s="158"/>
      <c r="J12" s="364"/>
      <c r="K12" s="11"/>
      <c r="L12" s="487"/>
      <c r="M12" s="158"/>
      <c r="N12" s="158"/>
      <c r="O12" s="158" t="s">
        <v>211</v>
      </c>
    </row>
    <row r="13" spans="2:15" ht="15">
      <c r="B13" s="483" t="s">
        <v>18</v>
      </c>
      <c r="C13" s="482"/>
      <c r="D13" s="218">
        <v>6.6900000000000001E-2</v>
      </c>
      <c r="E13" s="482"/>
      <c r="F13" s="255">
        <v>7.0400000000000004E-2</v>
      </c>
      <c r="G13" s="11"/>
      <c r="H13" s="149" t="s">
        <v>647</v>
      </c>
      <c r="I13" s="158"/>
      <c r="J13" s="255">
        <v>6.8400000000000002E-2</v>
      </c>
      <c r="K13" s="11"/>
      <c r="L13" s="149" t="s">
        <v>358</v>
      </c>
      <c r="M13" s="158"/>
      <c r="N13" s="158"/>
      <c r="O13" s="158" t="s">
        <v>211</v>
      </c>
    </row>
    <row r="14" spans="2:15" ht="15">
      <c r="B14" s="483" t="s">
        <v>284</v>
      </c>
      <c r="C14" s="481"/>
      <c r="D14" s="218">
        <v>7.7999999999999996E-3</v>
      </c>
      <c r="E14" s="482"/>
      <c r="F14" s="255">
        <v>1.84E-2</v>
      </c>
      <c r="G14" s="11"/>
      <c r="H14" s="149" t="s">
        <v>648</v>
      </c>
      <c r="I14" s="158"/>
      <c r="J14" s="255">
        <v>1.6799999999999999E-2</v>
      </c>
      <c r="K14" s="11"/>
      <c r="L14" s="149" t="s">
        <v>646</v>
      </c>
      <c r="M14" s="158"/>
      <c r="N14" s="158"/>
      <c r="O14" s="158" t="s">
        <v>211</v>
      </c>
    </row>
    <row r="15" spans="2:15" ht="15">
      <c r="B15" s="483" t="s">
        <v>19</v>
      </c>
      <c r="C15" s="482"/>
      <c r="D15" s="218">
        <v>5.1999999999999998E-2</v>
      </c>
      <c r="E15" s="482"/>
      <c r="F15" s="254">
        <v>4.6699999999999998E-2</v>
      </c>
      <c r="G15" s="11"/>
      <c r="H15" s="149" t="s">
        <v>644</v>
      </c>
      <c r="I15" s="158"/>
      <c r="J15" s="254">
        <v>4.2999999999999997E-2</v>
      </c>
      <c r="K15" s="11"/>
      <c r="L15" s="149" t="s">
        <v>645</v>
      </c>
      <c r="M15" s="158"/>
      <c r="N15" s="158"/>
      <c r="O15" s="158" t="s">
        <v>211</v>
      </c>
    </row>
    <row r="16" spans="2:15" ht="15">
      <c r="E16" s="11"/>
      <c r="F16" s="36"/>
      <c r="G16" s="11"/>
      <c r="H16" s="12"/>
      <c r="I16" s="158"/>
      <c r="J16" s="36"/>
      <c r="K16" s="11"/>
      <c r="L16" s="552"/>
      <c r="M16" s="158"/>
      <c r="N16" s="158"/>
      <c r="O16" s="158" t="s">
        <v>211</v>
      </c>
    </row>
    <row r="17" spans="1:15" ht="15">
      <c r="B17" s="756"/>
      <c r="C17" s="756"/>
      <c r="D17" s="35"/>
      <c r="E17" s="11"/>
      <c r="F17" s="36"/>
      <c r="G17" s="11"/>
      <c r="H17" s="12"/>
      <c r="I17" s="158"/>
      <c r="J17" s="36"/>
      <c r="K17" s="11"/>
      <c r="L17" s="552"/>
      <c r="M17" s="158"/>
      <c r="N17" s="158"/>
      <c r="O17" s="158" t="s">
        <v>211</v>
      </c>
    </row>
    <row r="18" spans="1:15" ht="15">
      <c r="B18" s="28"/>
      <c r="C18" s="10"/>
      <c r="D18" s="35"/>
      <c r="E18" s="11"/>
      <c r="G18" s="11"/>
      <c r="H18" s="553"/>
      <c r="I18" s="158"/>
      <c r="J18" s="74"/>
      <c r="K18" s="11"/>
      <c r="L18" s="141"/>
      <c r="M18" s="158"/>
      <c r="N18" s="158"/>
      <c r="O18" s="158" t="s">
        <v>211</v>
      </c>
    </row>
    <row r="19" spans="1:15" ht="15">
      <c r="B19" s="753"/>
      <c r="C19" s="751"/>
      <c r="H19" s="481" t="s">
        <v>120</v>
      </c>
      <c r="I19" s="11"/>
      <c r="J19" s="482" t="s">
        <v>120</v>
      </c>
      <c r="K19" s="11"/>
      <c r="L19" s="553"/>
      <c r="M19" s="158"/>
      <c r="N19" s="158"/>
      <c r="O19" s="158" t="s">
        <v>211</v>
      </c>
    </row>
    <row r="20" spans="1:15" ht="15">
      <c r="B20" s="753"/>
      <c r="C20" s="751"/>
      <c r="H20" s="481" t="s">
        <v>121</v>
      </c>
      <c r="I20" s="11"/>
      <c r="J20" s="482" t="s">
        <v>46</v>
      </c>
      <c r="K20" s="11"/>
      <c r="L20" s="487" t="s">
        <v>123</v>
      </c>
      <c r="M20" s="158"/>
      <c r="N20" s="158"/>
      <c r="O20" s="158" t="s">
        <v>211</v>
      </c>
    </row>
    <row r="21" spans="1:15" ht="15">
      <c r="B21" s="753"/>
      <c r="C21" s="751"/>
      <c r="H21" s="481">
        <v>2014</v>
      </c>
      <c r="I21" s="10"/>
      <c r="J21" s="731" t="s">
        <v>689</v>
      </c>
      <c r="K21" s="10"/>
      <c r="L21" s="487" t="s">
        <v>117</v>
      </c>
      <c r="M21" s="158"/>
      <c r="N21" s="158"/>
      <c r="O21" s="158" t="s">
        <v>211</v>
      </c>
    </row>
    <row r="22" spans="1:15" ht="15">
      <c r="B22" s="488" t="s">
        <v>43</v>
      </c>
      <c r="C22" s="482"/>
      <c r="H22" s="481" t="s">
        <v>28</v>
      </c>
      <c r="I22" s="10"/>
      <c r="J22" s="482" t="s">
        <v>28</v>
      </c>
      <c r="K22" s="10"/>
      <c r="L22" s="481"/>
      <c r="M22" s="158"/>
      <c r="N22" s="158"/>
      <c r="O22" s="158" t="s">
        <v>211</v>
      </c>
    </row>
    <row r="23" spans="1:15" ht="15">
      <c r="B23" s="483"/>
      <c r="C23" s="482"/>
      <c r="H23" s="481"/>
      <c r="I23" s="10"/>
      <c r="J23" s="482"/>
      <c r="K23" s="10"/>
      <c r="L23" s="26"/>
      <c r="M23" s="158"/>
      <c r="N23" s="158"/>
      <c r="O23" s="158" t="s">
        <v>211</v>
      </c>
    </row>
    <row r="24" spans="1:15" ht="15">
      <c r="B24" s="483" t="s">
        <v>21</v>
      </c>
      <c r="C24" s="482"/>
      <c r="H24" s="151">
        <v>19.899999999999999</v>
      </c>
      <c r="I24" s="10"/>
      <c r="J24" s="152">
        <v>19.100000000000001</v>
      </c>
      <c r="K24" s="10"/>
      <c r="L24" s="149">
        <v>4.188481675392655</v>
      </c>
      <c r="M24" s="158"/>
      <c r="N24" s="158"/>
      <c r="O24" s="158" t="s">
        <v>211</v>
      </c>
    </row>
    <row r="25" spans="1:15" ht="15">
      <c r="B25" s="489" t="s">
        <v>198</v>
      </c>
      <c r="C25" s="482"/>
      <c r="H25" s="265">
        <v>17.399999999999999</v>
      </c>
      <c r="J25" s="264">
        <v>18.7</v>
      </c>
      <c r="K25" s="25"/>
      <c r="L25" s="149">
        <v>-6.9518716577540145</v>
      </c>
      <c r="M25" s="158"/>
      <c r="N25" s="158"/>
      <c r="O25" s="158" t="s">
        <v>211</v>
      </c>
    </row>
    <row r="26" spans="1:15" ht="15">
      <c r="B26" s="489" t="s">
        <v>285</v>
      </c>
      <c r="C26" s="482"/>
      <c r="H26" s="265">
        <v>2.9</v>
      </c>
      <c r="J26" s="264">
        <v>2.8</v>
      </c>
      <c r="K26" s="25"/>
      <c r="L26" s="149">
        <v>3.5714285714285747</v>
      </c>
      <c r="M26" s="158"/>
      <c r="N26" s="158"/>
      <c r="O26" s="158"/>
    </row>
    <row r="27" spans="1:15" ht="15">
      <c r="B27" s="488"/>
      <c r="C27" s="482"/>
      <c r="H27" s="405">
        <v>40.199999999999996</v>
      </c>
      <c r="J27" s="406">
        <v>40.599999999999994</v>
      </c>
      <c r="K27" s="25"/>
      <c r="L27" s="149">
        <v>-0.98522167487684398</v>
      </c>
      <c r="M27" s="158"/>
      <c r="N27" s="158"/>
      <c r="O27" s="158" t="s">
        <v>211</v>
      </c>
    </row>
    <row r="28" spans="1:15" ht="15">
      <c r="B28" s="488"/>
      <c r="C28" s="482"/>
      <c r="H28" s="405"/>
      <c r="J28" s="406"/>
      <c r="K28" s="25"/>
      <c r="L28" s="149"/>
      <c r="M28" s="158"/>
      <c r="N28" s="158"/>
      <c r="O28" s="158"/>
    </row>
    <row r="29" spans="1:15" ht="15">
      <c r="B29" s="489" t="s">
        <v>387</v>
      </c>
      <c r="C29" s="482"/>
      <c r="H29" s="151">
        <v>21.5</v>
      </c>
      <c r="J29" s="152">
        <v>20.100000000000001</v>
      </c>
      <c r="K29" s="25"/>
      <c r="L29" s="149">
        <v>6.9651741293532261</v>
      </c>
      <c r="M29" s="158"/>
      <c r="N29" s="158"/>
      <c r="O29" s="158"/>
    </row>
    <row r="30" spans="1:15" ht="15">
      <c r="B30" s="489" t="s">
        <v>388</v>
      </c>
      <c r="C30" s="482"/>
      <c r="H30" s="554"/>
      <c r="I30" s="158"/>
      <c r="J30" s="152">
        <v>20.100000000000001</v>
      </c>
      <c r="K30" s="25"/>
      <c r="L30" s="26"/>
      <c r="M30" s="158"/>
      <c r="N30" s="158"/>
      <c r="O30" s="158"/>
    </row>
    <row r="31" spans="1:15" ht="15">
      <c r="B31" s="483"/>
      <c r="C31" s="482"/>
      <c r="I31" s="158"/>
      <c r="J31" s="158"/>
      <c r="K31" s="158"/>
      <c r="L31" s="158"/>
      <c r="M31" s="158"/>
      <c r="N31" s="158"/>
      <c r="O31" s="158" t="s">
        <v>211</v>
      </c>
    </row>
    <row r="32" spans="1:15" ht="15">
      <c r="A32" s="572">
        <v>1</v>
      </c>
      <c r="B32" s="767" t="s">
        <v>632</v>
      </c>
      <c r="C32" s="767"/>
      <c r="D32" s="767"/>
      <c r="E32" s="767"/>
      <c r="F32" s="767"/>
      <c r="G32" s="767"/>
      <c r="H32" s="767"/>
      <c r="I32" s="767"/>
      <c r="J32" s="767"/>
      <c r="K32" s="767"/>
      <c r="L32" s="767"/>
      <c r="M32" s="158"/>
      <c r="N32" s="158"/>
      <c r="O32" s="158" t="s">
        <v>211</v>
      </c>
    </row>
    <row r="33" spans="2:15">
      <c r="B33" s="31"/>
      <c r="C33" s="31"/>
      <c r="D33" s="766"/>
      <c r="E33" s="766"/>
      <c r="F33" s="766"/>
      <c r="G33" s="766"/>
      <c r="H33" s="766"/>
    </row>
    <row r="34" spans="2:15" s="25" customFormat="1">
      <c r="B34" s="31"/>
      <c r="C34" s="31"/>
      <c r="D34" s="298"/>
      <c r="E34" s="297"/>
      <c r="F34" s="299"/>
      <c r="G34" s="297"/>
      <c r="H34" s="300"/>
      <c r="J34" s="23"/>
      <c r="K34" s="23"/>
      <c r="L34" s="23"/>
      <c r="M34" s="23"/>
      <c r="N34" s="23"/>
      <c r="O34" s="23"/>
    </row>
    <row r="35" spans="2:15" s="25" customFormat="1">
      <c r="B35" s="31"/>
      <c r="C35" s="550"/>
      <c r="D35" s="298"/>
      <c r="E35" s="73"/>
      <c r="F35" s="299"/>
      <c r="G35" s="73"/>
      <c r="H35" s="300"/>
      <c r="J35" s="23"/>
      <c r="K35" s="23"/>
      <c r="L35" s="23"/>
      <c r="M35" s="23"/>
      <c r="N35" s="23"/>
      <c r="O35" s="23"/>
    </row>
    <row r="36" spans="2:15" s="25" customFormat="1">
      <c r="B36" s="480"/>
      <c r="C36" s="491"/>
      <c r="D36" s="66"/>
      <c r="E36" s="65"/>
      <c r="F36" s="65"/>
      <c r="G36" s="65"/>
      <c r="H36" s="493"/>
      <c r="J36" s="23"/>
      <c r="K36" s="23"/>
      <c r="L36" s="23"/>
      <c r="M36" s="23"/>
      <c r="N36" s="23"/>
      <c r="O36" s="23"/>
    </row>
    <row r="37" spans="2:15" s="25" customFormat="1">
      <c r="B37" s="480"/>
      <c r="C37" s="491"/>
      <c r="D37" s="66"/>
      <c r="E37" s="65"/>
      <c r="F37" s="65"/>
      <c r="G37" s="65"/>
      <c r="H37" s="493"/>
      <c r="J37" s="23"/>
      <c r="K37" s="23"/>
      <c r="L37" s="23"/>
      <c r="M37" s="23"/>
      <c r="N37" s="23"/>
      <c r="O37" s="23"/>
    </row>
    <row r="38" spans="2:15" s="25" customFormat="1">
      <c r="B38" s="121"/>
      <c r="C38" s="491"/>
      <c r="D38" s="66"/>
      <c r="E38" s="65"/>
      <c r="F38" s="65"/>
      <c r="G38" s="65"/>
      <c r="H38" s="493"/>
      <c r="J38" s="23"/>
      <c r="K38" s="23"/>
      <c r="L38" s="23"/>
      <c r="M38" s="23"/>
      <c r="N38" s="23"/>
      <c r="O38" s="23"/>
    </row>
    <row r="39" spans="2:15" s="25" customFormat="1">
      <c r="B39" s="480"/>
      <c r="C39" s="491"/>
      <c r="D39" s="66"/>
      <c r="E39" s="65"/>
      <c r="F39" s="65"/>
      <c r="G39" s="65"/>
      <c r="H39" s="493"/>
      <c r="J39" s="23"/>
      <c r="K39" s="23"/>
      <c r="L39" s="23"/>
      <c r="M39" s="23"/>
      <c r="N39" s="23"/>
      <c r="O39" s="23"/>
    </row>
    <row r="40" spans="2:15" s="25" customFormat="1">
      <c r="B40" s="480"/>
      <c r="C40" s="491"/>
      <c r="D40" s="66"/>
      <c r="E40" s="65"/>
      <c r="F40" s="65"/>
      <c r="G40" s="65"/>
      <c r="H40" s="493"/>
      <c r="J40" s="23"/>
      <c r="K40" s="23"/>
      <c r="L40" s="23"/>
      <c r="M40" s="23"/>
      <c r="N40" s="23"/>
      <c r="O40" s="23"/>
    </row>
    <row r="41" spans="2:15" s="25" customFormat="1">
      <c r="B41" s="121"/>
      <c r="C41" s="491"/>
      <c r="D41" s="66"/>
      <c r="E41" s="65"/>
      <c r="F41" s="65"/>
      <c r="G41" s="65"/>
      <c r="H41" s="493"/>
      <c r="J41" s="23"/>
      <c r="K41" s="23"/>
      <c r="L41" s="23"/>
      <c r="M41" s="23"/>
      <c r="N41" s="23"/>
      <c r="O41" s="23"/>
    </row>
    <row r="42" spans="2:15" s="25" customFormat="1">
      <c r="B42" s="480"/>
      <c r="C42" s="491"/>
      <c r="D42" s="469"/>
      <c r="E42" s="491"/>
      <c r="F42" s="491"/>
      <c r="G42" s="491"/>
      <c r="H42" s="141"/>
      <c r="J42" s="23"/>
      <c r="K42" s="23"/>
      <c r="L42" s="23"/>
      <c r="M42" s="23"/>
      <c r="N42" s="23"/>
      <c r="O42" s="23"/>
    </row>
    <row r="43" spans="2:15" s="25" customFormat="1">
      <c r="B43" s="480"/>
      <c r="C43" s="491"/>
      <c r="D43" s="323"/>
      <c r="E43" s="491"/>
      <c r="F43" s="547"/>
      <c r="G43" s="491"/>
      <c r="H43" s="493"/>
      <c r="J43" s="23"/>
      <c r="K43" s="23"/>
      <c r="L43" s="23"/>
      <c r="M43" s="23"/>
      <c r="N43" s="23"/>
      <c r="O43" s="23"/>
    </row>
    <row r="44" spans="2:15" s="25" customFormat="1">
      <c r="B44" s="480"/>
      <c r="C44" s="469"/>
      <c r="D44" s="323"/>
      <c r="E44" s="469"/>
      <c r="F44" s="547"/>
      <c r="G44" s="469"/>
      <c r="H44" s="493"/>
      <c r="J44" s="23"/>
      <c r="K44" s="23"/>
      <c r="L44" s="23"/>
      <c r="M44" s="23"/>
      <c r="N44" s="23"/>
      <c r="O44" s="23"/>
    </row>
    <row r="45" spans="2:15" s="25" customFormat="1">
      <c r="B45" s="480"/>
      <c r="C45" s="491"/>
      <c r="D45" s="551"/>
      <c r="E45" s="491"/>
      <c r="F45" s="551"/>
      <c r="G45" s="491"/>
      <c r="H45" s="141"/>
      <c r="J45" s="23"/>
      <c r="K45" s="23"/>
      <c r="L45" s="23"/>
      <c r="M45" s="23"/>
      <c r="N45" s="23"/>
      <c r="O45" s="23"/>
    </row>
    <row r="46" spans="2:15" s="25" customFormat="1">
      <c r="B46" s="31"/>
      <c r="C46" s="31"/>
      <c r="D46" s="72"/>
      <c r="E46" s="73"/>
      <c r="F46" s="74"/>
      <c r="G46" s="73"/>
      <c r="H46" s="74"/>
      <c r="J46" s="23"/>
      <c r="K46" s="23"/>
      <c r="L46" s="23"/>
      <c r="M46" s="23"/>
      <c r="N46" s="23"/>
      <c r="O46" s="23"/>
    </row>
    <row r="47" spans="2:15" s="25" customFormat="1">
      <c r="B47" s="548"/>
      <c r="C47" s="548"/>
      <c r="D47" s="548"/>
      <c r="E47" s="548"/>
      <c r="F47" s="548"/>
      <c r="G47" s="548"/>
      <c r="H47" s="548"/>
      <c r="J47" s="23"/>
      <c r="K47" s="23"/>
      <c r="L47" s="23"/>
      <c r="M47" s="23"/>
      <c r="N47" s="23"/>
      <c r="O47" s="23"/>
    </row>
    <row r="48" spans="2:15" s="25" customFormat="1" ht="14.25" customHeight="1">
      <c r="B48" s="28"/>
      <c r="C48" s="10"/>
      <c r="D48" s="766"/>
      <c r="E48" s="766"/>
      <c r="F48" s="766"/>
      <c r="G48" s="766"/>
      <c r="H48" s="766"/>
      <c r="J48" s="23"/>
      <c r="K48" s="23"/>
      <c r="L48" s="23"/>
      <c r="M48" s="23"/>
      <c r="N48" s="23"/>
      <c r="O48" s="23"/>
    </row>
    <row r="49" spans="2:15" s="25" customFormat="1">
      <c r="B49" s="750"/>
      <c r="C49" s="747"/>
      <c r="D49" s="469"/>
      <c r="E49" s="747"/>
      <c r="F49" s="491"/>
      <c r="G49" s="764"/>
      <c r="H49" s="765"/>
      <c r="J49" s="23"/>
      <c r="K49" s="23"/>
      <c r="L49" s="23"/>
      <c r="M49" s="23"/>
      <c r="N49" s="23"/>
      <c r="O49" s="23"/>
    </row>
    <row r="50" spans="2:15" s="25" customFormat="1">
      <c r="B50" s="750"/>
      <c r="C50" s="747"/>
      <c r="D50" s="469"/>
      <c r="E50" s="747"/>
      <c r="F50" s="491"/>
      <c r="G50" s="764"/>
      <c r="H50" s="765"/>
      <c r="J50" s="23"/>
      <c r="K50" s="23"/>
      <c r="L50" s="23"/>
      <c r="M50" s="23"/>
      <c r="N50" s="23"/>
      <c r="O50" s="23"/>
    </row>
    <row r="51" spans="2:15" s="25" customFormat="1">
      <c r="B51" s="750"/>
      <c r="C51" s="747"/>
      <c r="D51" s="469"/>
      <c r="E51" s="747"/>
      <c r="F51" s="491"/>
      <c r="G51" s="764"/>
      <c r="H51" s="765"/>
      <c r="J51" s="23"/>
      <c r="K51" s="23"/>
      <c r="L51" s="23"/>
      <c r="M51" s="23"/>
      <c r="N51" s="23"/>
      <c r="O51" s="23"/>
    </row>
    <row r="52" spans="2:15" s="25" customFormat="1">
      <c r="B52" s="121"/>
      <c r="C52" s="491"/>
      <c r="D52" s="469"/>
      <c r="E52" s="491"/>
      <c r="F52" s="491"/>
      <c r="G52" s="469"/>
      <c r="H52" s="141"/>
      <c r="J52" s="23"/>
      <c r="K52" s="23"/>
      <c r="L52" s="23"/>
      <c r="M52" s="23"/>
      <c r="N52" s="23"/>
      <c r="O52" s="23"/>
    </row>
    <row r="53" spans="2:15" s="25" customFormat="1">
      <c r="B53" s="480"/>
      <c r="C53" s="491"/>
      <c r="D53" s="469"/>
      <c r="E53" s="491"/>
      <c r="F53" s="491"/>
      <c r="G53" s="469"/>
      <c r="H53" s="469"/>
      <c r="J53" s="23"/>
      <c r="K53" s="23"/>
      <c r="L53" s="23"/>
      <c r="M53" s="23"/>
      <c r="N53" s="23"/>
      <c r="O53" s="23"/>
    </row>
    <row r="54" spans="2:15" s="25" customFormat="1">
      <c r="B54" s="480"/>
      <c r="C54" s="491"/>
      <c r="D54" s="265"/>
      <c r="E54" s="264"/>
      <c r="F54" s="264"/>
      <c r="G54" s="493"/>
      <c r="H54" s="493"/>
      <c r="J54" s="23"/>
      <c r="K54" s="23"/>
      <c r="L54" s="23"/>
      <c r="M54" s="23"/>
      <c r="N54" s="23"/>
      <c r="O54" s="23"/>
    </row>
    <row r="55" spans="2:15" s="25" customFormat="1">
      <c r="B55" s="480"/>
      <c r="C55" s="491"/>
      <c r="D55" s="393"/>
      <c r="E55" s="306"/>
      <c r="F55" s="306"/>
      <c r="G55" s="493"/>
      <c r="H55" s="493"/>
      <c r="J55" s="23"/>
      <c r="K55" s="23"/>
      <c r="L55" s="23"/>
      <c r="M55" s="23"/>
      <c r="N55" s="23"/>
      <c r="O55" s="23"/>
    </row>
    <row r="56" spans="2:15" s="25" customFormat="1">
      <c r="B56" s="121"/>
      <c r="C56" s="491"/>
      <c r="D56" s="265"/>
      <c r="E56" s="264"/>
      <c r="F56" s="264"/>
      <c r="G56" s="493"/>
      <c r="H56" s="493"/>
      <c r="J56" s="23"/>
      <c r="K56" s="23"/>
      <c r="L56" s="23"/>
      <c r="M56" s="23"/>
      <c r="N56" s="23"/>
      <c r="O56" s="23"/>
    </row>
    <row r="57" spans="2:15" s="25" customFormat="1">
      <c r="B57" s="480"/>
      <c r="C57" s="491"/>
      <c r="D57" s="265"/>
      <c r="E57" s="264"/>
      <c r="F57" s="264"/>
      <c r="G57" s="493"/>
      <c r="H57" s="493"/>
      <c r="J57" s="23"/>
      <c r="K57" s="23"/>
      <c r="L57" s="23"/>
      <c r="M57" s="23"/>
      <c r="N57" s="23"/>
      <c r="O57" s="23"/>
    </row>
    <row r="58" spans="2:15" s="25" customFormat="1">
      <c r="B58" s="480"/>
      <c r="C58" s="491"/>
      <c r="D58" s="265"/>
      <c r="E58" s="264"/>
      <c r="F58" s="264"/>
      <c r="G58" s="493"/>
      <c r="H58" s="493"/>
      <c r="J58" s="23"/>
      <c r="K58" s="23"/>
      <c r="L58" s="23"/>
      <c r="M58" s="23"/>
      <c r="N58" s="23"/>
      <c r="O58" s="23"/>
    </row>
    <row r="59" spans="2:15" s="25" customFormat="1">
      <c r="B59" s="480"/>
      <c r="C59" s="491"/>
      <c r="D59" s="265"/>
      <c r="E59" s="264"/>
      <c r="F59" s="264"/>
      <c r="G59" s="493"/>
      <c r="H59" s="493"/>
      <c r="J59" s="23"/>
      <c r="K59" s="23"/>
      <c r="L59" s="23"/>
      <c r="M59" s="23"/>
      <c r="N59" s="23"/>
      <c r="O59" s="23"/>
    </row>
    <row r="60" spans="2:15" s="25" customFormat="1">
      <c r="B60" s="31"/>
      <c r="C60" s="31"/>
      <c r="D60" s="72"/>
      <c r="E60" s="73"/>
      <c r="F60" s="74"/>
      <c r="G60" s="73"/>
      <c r="H60" s="74"/>
      <c r="J60" s="23"/>
      <c r="K60" s="23"/>
      <c r="L60" s="23"/>
      <c r="M60" s="23"/>
      <c r="N60" s="23"/>
      <c r="O60" s="23"/>
    </row>
  </sheetData>
  <customSheetViews>
    <customSheetView guid="{BDC7517F-FCD9-4D43-85F8-8FEB94E79248}" scale="90">
      <pageMargins left="0.70866141732283472" right="0.70866141732283472" top="0.74803149606299213" bottom="0.74803149606299213" header="0.31496062992125984" footer="0.31496062992125984"/>
      <pageSetup paperSize="9" scale="52" orientation="landscape" r:id="rId1"/>
    </customSheetView>
    <customSheetView guid="{F9FCB958-E158-4566-AC3B-17DC22EB34F1}" scale="90">
      <pageMargins left="0.70866141732283472" right="0.70866141732283472" top="0.74803149606299213" bottom="0.74803149606299213" header="0.31496062992125984" footer="0.31496062992125984"/>
      <pageSetup paperSize="9" scale="52" orientation="landscape" r:id="rId2"/>
    </customSheetView>
  </customSheetViews>
  <mergeCells count="13">
    <mergeCell ref="D33:H33"/>
    <mergeCell ref="B2:B3"/>
    <mergeCell ref="E2:E3"/>
    <mergeCell ref="B17:C17"/>
    <mergeCell ref="B19:B21"/>
    <mergeCell ref="C19:C21"/>
    <mergeCell ref="B32:L32"/>
    <mergeCell ref="D48:H48"/>
    <mergeCell ref="B49:B51"/>
    <mergeCell ref="C49:C51"/>
    <mergeCell ref="E49:E51"/>
    <mergeCell ref="G49:G51"/>
    <mergeCell ref="H49:H51"/>
  </mergeCells>
  <conditionalFormatting sqref="G47">
    <cfRule type="cellIs" dxfId="1" priority="1" operator="lessThanOrEqual">
      <formula>-100</formula>
    </cfRule>
    <cfRule type="cellIs" dxfId="0" priority="2" operator="greaterThanOrEqual">
      <formula>100</formula>
    </cfRule>
  </conditionalFormatting>
  <pageMargins left="0.70866141732283472" right="0.70866141732283472" top="0.74803149606299213" bottom="0.74803149606299213" header="0.31496062992125984" footer="0.31496062992125984"/>
  <pageSetup paperSize="9" scale="52" orientation="landscape" r:id="rId3"/>
</worksheet>
</file>

<file path=xl/worksheets/sheet15.xml><?xml version="1.0" encoding="utf-8"?>
<worksheet xmlns="http://schemas.openxmlformats.org/spreadsheetml/2006/main" xmlns:r="http://schemas.openxmlformats.org/officeDocument/2006/relationships">
  <sheetPr codeName="Sheet13"/>
  <dimension ref="A1:U94"/>
  <sheetViews>
    <sheetView showGridLines="0" zoomScale="90" zoomScaleNormal="90" workbookViewId="0"/>
  </sheetViews>
  <sheetFormatPr defaultRowHeight="12"/>
  <cols>
    <col min="1" max="1" width="2.7109375" style="23" customWidth="1"/>
    <col min="2" max="2" width="34.42578125" style="23" customWidth="1"/>
    <col min="3" max="3" width="2.7109375" style="23" customWidth="1"/>
    <col min="4" max="4" width="11.85546875" style="24" customWidth="1"/>
    <col min="5" max="5" width="2.7109375" style="25" customWidth="1"/>
    <col min="6" max="6" width="10.7109375" style="26" customWidth="1"/>
    <col min="7" max="7" width="2.7109375" style="25" customWidth="1"/>
    <col min="8" max="8" width="10.7109375" style="26" customWidth="1"/>
    <col min="9" max="9" width="2.7109375" style="25" customWidth="1"/>
    <col min="10" max="10" width="10.7109375" style="24" customWidth="1"/>
    <col min="11" max="11" width="2.7109375" style="25" customWidth="1"/>
    <col min="12" max="12" width="10.28515625" style="26" customWidth="1"/>
    <col min="13" max="13" width="2.7109375" style="25" customWidth="1"/>
    <col min="14" max="14" width="9.7109375" style="26" customWidth="1"/>
    <col min="15" max="15" width="2.7109375" style="25" customWidth="1"/>
    <col min="16" max="16" width="9.7109375" style="23" customWidth="1"/>
    <col min="17" max="17" width="2.7109375" style="23" customWidth="1"/>
    <col min="18" max="21" width="5.140625" style="23" customWidth="1"/>
    <col min="22" max="16384" width="9.140625" style="23"/>
  </cols>
  <sheetData>
    <row r="1" spans="2:21">
      <c r="B1" s="2" t="s">
        <v>29</v>
      </c>
      <c r="C1" s="3"/>
      <c r="D1" s="4"/>
      <c r="E1" s="2"/>
      <c r="F1" s="5"/>
      <c r="G1" s="2"/>
      <c r="H1" s="5"/>
      <c r="I1" s="2"/>
      <c r="J1" s="4"/>
      <c r="K1" s="2"/>
      <c r="L1" s="5"/>
      <c r="M1" s="2"/>
      <c r="N1" s="5"/>
      <c r="O1" s="2"/>
      <c r="P1" s="3"/>
    </row>
    <row r="2" spans="2:21">
      <c r="B2" s="753"/>
      <c r="C2" s="752"/>
      <c r="D2" s="752"/>
      <c r="E2" s="57"/>
      <c r="F2" s="482"/>
      <c r="G2" s="751"/>
      <c r="H2" s="487"/>
      <c r="I2" s="11"/>
      <c r="J2" s="15"/>
      <c r="K2" s="11"/>
      <c r="L2" s="10"/>
      <c r="M2" s="23"/>
      <c r="N2" s="23"/>
      <c r="O2" s="11"/>
      <c r="P2" s="10"/>
    </row>
    <row r="3" spans="2:21" ht="35.25" customHeight="1">
      <c r="B3" s="753"/>
      <c r="C3" s="752"/>
      <c r="D3" s="752"/>
      <c r="E3" s="57"/>
      <c r="F3" s="62" t="s">
        <v>338</v>
      </c>
      <c r="G3" s="751"/>
      <c r="H3" s="177" t="s">
        <v>374</v>
      </c>
      <c r="I3" s="11"/>
      <c r="J3" s="487" t="s">
        <v>123</v>
      </c>
      <c r="K3" s="11"/>
      <c r="L3" s="177" t="s">
        <v>633</v>
      </c>
      <c r="M3" s="11"/>
      <c r="N3" s="487" t="s">
        <v>234</v>
      </c>
      <c r="O3" s="11"/>
      <c r="P3" s="10"/>
    </row>
    <row r="4" spans="2:21">
      <c r="B4" s="182"/>
      <c r="C4" s="178"/>
      <c r="F4" s="481" t="s">
        <v>26</v>
      </c>
      <c r="G4" s="482"/>
      <c r="H4" s="482" t="s">
        <v>26</v>
      </c>
      <c r="I4" s="11"/>
      <c r="J4" s="487" t="s">
        <v>117</v>
      </c>
      <c r="K4" s="11"/>
      <c r="L4" s="482" t="s">
        <v>26</v>
      </c>
      <c r="M4" s="11"/>
      <c r="N4" s="487" t="s">
        <v>117</v>
      </c>
      <c r="O4" s="11"/>
      <c r="P4" s="10"/>
    </row>
    <row r="5" spans="2:21" ht="10.5" customHeight="1">
      <c r="B5" s="182"/>
      <c r="C5" s="178"/>
      <c r="D5" s="183"/>
      <c r="E5" s="178"/>
      <c r="F5" s="481"/>
      <c r="G5" s="482"/>
      <c r="H5" s="482"/>
      <c r="I5" s="11"/>
      <c r="J5" s="487"/>
      <c r="K5" s="11"/>
      <c r="L5" s="482"/>
      <c r="M5" s="11"/>
      <c r="N5" s="487"/>
      <c r="O5" s="11"/>
      <c r="P5" s="10"/>
    </row>
    <row r="6" spans="2:21" ht="15">
      <c r="B6" s="182" t="s">
        <v>8</v>
      </c>
      <c r="C6" s="178"/>
      <c r="F6" s="174">
        <v>-64</v>
      </c>
      <c r="G6" s="87"/>
      <c r="H6" s="87">
        <v>-49</v>
      </c>
      <c r="I6" s="11"/>
      <c r="J6" s="149">
        <v>-30.612244897959183</v>
      </c>
      <c r="K6" s="158"/>
      <c r="L6" s="87">
        <v>-58</v>
      </c>
      <c r="M6" s="11"/>
      <c r="N6" s="149">
        <v>-10.344827586206897</v>
      </c>
      <c r="O6" s="158"/>
      <c r="P6" s="158" t="s">
        <v>211</v>
      </c>
      <c r="Q6" s="158"/>
      <c r="R6" s="158"/>
      <c r="S6" s="158"/>
      <c r="T6" s="158"/>
      <c r="U6" s="158"/>
    </row>
    <row r="7" spans="2:21" ht="15">
      <c r="B7" s="182" t="s">
        <v>9</v>
      </c>
      <c r="C7" s="178"/>
      <c r="F7" s="66">
        <v>1029</v>
      </c>
      <c r="G7" s="87"/>
      <c r="H7" s="87">
        <v>1093</v>
      </c>
      <c r="I7" s="11"/>
      <c r="J7" s="149">
        <v>-5.8554437328453801</v>
      </c>
      <c r="K7" s="158"/>
      <c r="L7" s="87">
        <v>1127</v>
      </c>
      <c r="M7" s="11"/>
      <c r="N7" s="149">
        <v>-8.695652173913043</v>
      </c>
      <c r="O7" s="158"/>
      <c r="P7" s="158"/>
      <c r="Q7" s="158"/>
      <c r="R7" s="158"/>
      <c r="S7" s="158"/>
      <c r="T7" s="158"/>
      <c r="U7" s="158"/>
    </row>
    <row r="8" spans="2:21" ht="15">
      <c r="B8" s="182" t="s">
        <v>10</v>
      </c>
      <c r="C8" s="178"/>
      <c r="F8" s="66">
        <v>-175</v>
      </c>
      <c r="H8" s="87">
        <v>-148</v>
      </c>
      <c r="J8" s="149">
        <v>-18.243243243243242</v>
      </c>
      <c r="L8" s="87">
        <v>-208</v>
      </c>
      <c r="N8" s="149">
        <v>15.865384615384615</v>
      </c>
      <c r="O8" s="158"/>
      <c r="P8" s="158"/>
      <c r="Q8" s="158"/>
      <c r="R8" s="158"/>
      <c r="S8" s="158"/>
      <c r="T8" s="158"/>
      <c r="U8" s="158"/>
    </row>
    <row r="9" spans="2:21" ht="15">
      <c r="B9" s="189" t="s">
        <v>38</v>
      </c>
      <c r="C9" s="178"/>
      <c r="F9" s="363">
        <v>790</v>
      </c>
      <c r="G9" s="87"/>
      <c r="H9" s="219">
        <v>896</v>
      </c>
      <c r="I9" s="11"/>
      <c r="J9" s="149">
        <v>-11.830357142857142</v>
      </c>
      <c r="K9" s="158"/>
      <c r="L9" s="219">
        <v>861</v>
      </c>
      <c r="M9" s="11"/>
      <c r="N9" s="149">
        <v>-8.2462253193960517</v>
      </c>
      <c r="O9" s="158"/>
      <c r="P9" s="158"/>
      <c r="Q9" s="158"/>
      <c r="R9" s="158"/>
      <c r="S9" s="158"/>
      <c r="T9" s="158"/>
      <c r="U9" s="158"/>
    </row>
    <row r="10" spans="2:21" ht="15">
      <c r="B10" s="182" t="s">
        <v>0</v>
      </c>
      <c r="C10" s="178"/>
      <c r="F10" s="66">
        <v>-329</v>
      </c>
      <c r="G10" s="87"/>
      <c r="H10" s="87">
        <v>-337</v>
      </c>
      <c r="I10" s="11"/>
      <c r="J10" s="149">
        <v>2.3738872403560833</v>
      </c>
      <c r="K10" s="158"/>
      <c r="L10" s="87">
        <v>-332</v>
      </c>
      <c r="M10" s="11"/>
      <c r="N10" s="149">
        <v>0.90361445783132521</v>
      </c>
      <c r="O10" s="158"/>
      <c r="P10" s="158"/>
      <c r="Q10" s="158"/>
      <c r="R10" s="158"/>
      <c r="S10" s="158"/>
      <c r="T10" s="158"/>
      <c r="U10" s="158"/>
    </row>
    <row r="11" spans="2:21" ht="15">
      <c r="B11" s="189" t="s">
        <v>2</v>
      </c>
      <c r="C11" s="178"/>
      <c r="F11" s="322">
        <v>461</v>
      </c>
      <c r="G11" s="87"/>
      <c r="H11" s="163">
        <v>559</v>
      </c>
      <c r="I11" s="11"/>
      <c r="J11" s="149">
        <v>-17.531305903398927</v>
      </c>
      <c r="K11" s="158"/>
      <c r="L11" s="163">
        <v>529</v>
      </c>
      <c r="M11" s="11"/>
      <c r="N11" s="149">
        <v>-12.854442344045369</v>
      </c>
      <c r="O11" s="158"/>
      <c r="P11" s="158"/>
      <c r="Q11" s="158"/>
      <c r="R11" s="158"/>
      <c r="S11" s="158"/>
      <c r="T11" s="158"/>
      <c r="U11" s="158"/>
    </row>
    <row r="12" spans="2:21" ht="15">
      <c r="B12" s="182"/>
      <c r="C12" s="178"/>
      <c r="G12" s="87"/>
      <c r="O12" s="158"/>
      <c r="P12" s="158"/>
      <c r="Q12" s="158"/>
      <c r="R12" s="158"/>
      <c r="S12" s="158"/>
      <c r="T12" s="158"/>
      <c r="U12" s="158"/>
    </row>
    <row r="13" spans="2:21" ht="15">
      <c r="B13" s="182" t="s">
        <v>239</v>
      </c>
      <c r="C13" s="178"/>
      <c r="F13" s="66">
        <v>380</v>
      </c>
      <c r="G13" s="482"/>
      <c r="H13" s="65">
        <v>377</v>
      </c>
      <c r="I13" s="11"/>
      <c r="J13" s="149">
        <v>0.79575596816976124</v>
      </c>
      <c r="K13" s="555"/>
      <c r="L13" s="65">
        <v>305</v>
      </c>
      <c r="M13" s="11"/>
      <c r="N13" s="149">
        <v>24.590163934426229</v>
      </c>
      <c r="O13" s="158"/>
      <c r="P13" s="158"/>
      <c r="Q13" s="158"/>
      <c r="R13" s="158"/>
      <c r="S13" s="158"/>
      <c r="T13" s="158"/>
      <c r="U13" s="158"/>
    </row>
    <row r="14" spans="2:21" ht="15">
      <c r="B14" s="489" t="s">
        <v>390</v>
      </c>
      <c r="C14" s="183"/>
      <c r="F14" s="290">
        <v>1.4999999999999999E-2</v>
      </c>
      <c r="G14" s="482"/>
      <c r="H14" s="266">
        <v>0.03</v>
      </c>
      <c r="I14" s="11"/>
      <c r="J14" s="149" t="s">
        <v>651</v>
      </c>
      <c r="K14" s="555"/>
      <c r="L14" s="266">
        <v>0.02</v>
      </c>
      <c r="M14" s="11"/>
      <c r="N14" s="149" t="s">
        <v>652</v>
      </c>
      <c r="O14" s="158"/>
      <c r="P14" s="158"/>
      <c r="Q14" s="158"/>
      <c r="R14" s="158"/>
      <c r="S14" s="158"/>
      <c r="T14" s="158"/>
      <c r="U14" s="158"/>
    </row>
    <row r="15" spans="2:21" ht="15">
      <c r="B15" s="575" t="s">
        <v>636</v>
      </c>
      <c r="C15" s="178"/>
      <c r="F15" s="66">
        <v>4680</v>
      </c>
      <c r="G15" s="482"/>
      <c r="H15" s="65">
        <v>5430</v>
      </c>
      <c r="I15" s="11"/>
      <c r="J15" s="149">
        <v>-13.812154696132598</v>
      </c>
      <c r="K15" s="555"/>
      <c r="L15" s="65">
        <v>4504</v>
      </c>
      <c r="M15" s="11"/>
      <c r="N15" s="149">
        <v>3.9076376554174073</v>
      </c>
      <c r="O15" s="158"/>
      <c r="P15" s="158"/>
      <c r="Q15" s="158"/>
      <c r="R15" s="158"/>
      <c r="S15" s="158"/>
      <c r="T15" s="158"/>
      <c r="U15" s="158"/>
    </row>
    <row r="16" spans="2:21" ht="15">
      <c r="B16" s="483" t="s">
        <v>391</v>
      </c>
      <c r="C16" s="182"/>
      <c r="F16" s="66">
        <v>604</v>
      </c>
      <c r="H16" s="65">
        <v>665</v>
      </c>
      <c r="I16" s="483"/>
      <c r="J16" s="149">
        <v>-9.1729323308270683</v>
      </c>
      <c r="K16" s="483"/>
      <c r="L16" s="65">
        <v>642</v>
      </c>
      <c r="M16" s="483"/>
      <c r="N16" s="149">
        <v>-5.9190031152647977</v>
      </c>
      <c r="O16" s="158"/>
      <c r="P16" s="158"/>
      <c r="Q16" s="158"/>
      <c r="R16" s="158"/>
      <c r="S16" s="158"/>
      <c r="T16" s="158"/>
      <c r="U16" s="158"/>
    </row>
    <row r="17" spans="1:21" ht="15">
      <c r="B17" s="182" t="s">
        <v>240</v>
      </c>
      <c r="C17" s="182"/>
      <c r="F17" s="301">
        <v>0.8</v>
      </c>
      <c r="H17" s="556">
        <v>0.69</v>
      </c>
      <c r="I17" s="483"/>
      <c r="J17" s="149" t="s">
        <v>649</v>
      </c>
      <c r="K17" s="483"/>
      <c r="L17" s="556">
        <v>0.77</v>
      </c>
      <c r="M17" s="483"/>
      <c r="N17" s="149" t="s">
        <v>650</v>
      </c>
      <c r="O17" s="158"/>
      <c r="P17" s="158"/>
      <c r="Q17" s="158"/>
      <c r="R17" s="158"/>
      <c r="S17" s="158"/>
      <c r="T17" s="158"/>
      <c r="U17" s="158"/>
    </row>
    <row r="18" spans="1:21" ht="15">
      <c r="B18" s="182"/>
      <c r="C18" s="182"/>
      <c r="I18" s="483"/>
      <c r="J18" s="556"/>
      <c r="K18" s="483"/>
      <c r="L18" s="262"/>
      <c r="M18" s="483"/>
      <c r="N18" s="292"/>
      <c r="O18" s="158"/>
      <c r="P18" s="158"/>
      <c r="Q18" s="158"/>
      <c r="R18" s="158"/>
      <c r="S18" s="158"/>
      <c r="T18" s="158"/>
      <c r="U18" s="158"/>
    </row>
    <row r="19" spans="1:21" ht="15">
      <c r="A19" s="572">
        <v>1</v>
      </c>
      <c r="B19" s="767" t="s">
        <v>632</v>
      </c>
      <c r="C19" s="767"/>
      <c r="D19" s="767"/>
      <c r="E19" s="767"/>
      <c r="F19" s="767"/>
      <c r="G19" s="767"/>
      <c r="H19" s="767"/>
      <c r="I19" s="767"/>
      <c r="J19" s="767"/>
      <c r="K19" s="767"/>
      <c r="L19" s="767"/>
      <c r="O19" s="158"/>
      <c r="P19" s="158"/>
      <c r="Q19" s="158"/>
      <c r="R19" s="158"/>
      <c r="S19" s="158"/>
      <c r="T19" s="158"/>
      <c r="U19" s="158" t="s">
        <v>211</v>
      </c>
    </row>
    <row r="20" spans="1:21">
      <c r="A20" s="572">
        <v>2</v>
      </c>
      <c r="B20" s="767" t="s">
        <v>635</v>
      </c>
      <c r="C20" s="767"/>
      <c r="D20" s="767"/>
      <c r="E20" s="767"/>
      <c r="F20" s="767"/>
      <c r="G20" s="767"/>
      <c r="H20" s="767"/>
      <c r="I20" s="767"/>
      <c r="J20" s="767"/>
      <c r="K20" s="767"/>
      <c r="L20" s="767"/>
      <c r="M20" s="178"/>
      <c r="N20" s="179"/>
    </row>
    <row r="21" spans="1:21">
      <c r="B21" s="182"/>
      <c r="C21" s="178"/>
      <c r="D21" s="203"/>
      <c r="E21" s="178"/>
      <c r="F21" s="178"/>
      <c r="G21" s="178"/>
      <c r="H21" s="179"/>
      <c r="I21" s="178"/>
      <c r="J21" s="203"/>
      <c r="K21" s="178"/>
      <c r="L21" s="178"/>
      <c r="M21" s="178"/>
      <c r="N21" s="179"/>
    </row>
    <row r="22" spans="1:21">
      <c r="B22" s="568"/>
      <c r="C22" s="566"/>
      <c r="D22" s="203"/>
      <c r="E22" s="566"/>
      <c r="F22" s="566"/>
      <c r="G22" s="566"/>
      <c r="H22" s="576"/>
      <c r="I22" s="566"/>
      <c r="J22" s="203"/>
      <c r="K22" s="566"/>
      <c r="L22" s="566"/>
      <c r="M22" s="566"/>
      <c r="N22" s="576"/>
    </row>
    <row r="23" spans="1:21">
      <c r="B23" s="568"/>
      <c r="C23" s="566"/>
      <c r="D23" s="203"/>
      <c r="E23" s="566"/>
      <c r="F23" s="566"/>
      <c r="G23" s="566"/>
      <c r="H23" s="576"/>
      <c r="I23" s="566"/>
      <c r="J23" s="203"/>
      <c r="K23" s="566"/>
      <c r="L23" s="566"/>
      <c r="M23" s="566"/>
      <c r="N23" s="576"/>
    </row>
    <row r="24" spans="1:21">
      <c r="B24" s="488" t="s">
        <v>389</v>
      </c>
      <c r="C24" s="183"/>
      <c r="D24" s="203"/>
      <c r="E24" s="183"/>
      <c r="F24" s="178"/>
      <c r="G24" s="183"/>
      <c r="H24" s="179"/>
      <c r="I24" s="178"/>
      <c r="J24" s="203"/>
      <c r="K24" s="183"/>
      <c r="L24" s="178"/>
      <c r="M24" s="183"/>
      <c r="N24" s="179"/>
    </row>
    <row r="25" spans="1:21" ht="36">
      <c r="B25" s="182"/>
      <c r="C25" s="178"/>
      <c r="D25" s="768" t="s">
        <v>338</v>
      </c>
      <c r="E25" s="768"/>
      <c r="F25" s="768"/>
      <c r="G25" s="768"/>
      <c r="H25" s="768"/>
      <c r="I25" s="768"/>
      <c r="J25" s="768"/>
      <c r="K25" s="768"/>
      <c r="L25" s="768"/>
      <c r="M25" s="178"/>
      <c r="N25" s="491" t="s">
        <v>339</v>
      </c>
      <c r="O25" s="23"/>
      <c r="P25" s="491" t="s">
        <v>344</v>
      </c>
    </row>
    <row r="26" spans="1:21" ht="24">
      <c r="B26" s="182"/>
      <c r="C26" s="178"/>
      <c r="D26" s="557" t="s">
        <v>243</v>
      </c>
      <c r="E26" s="364"/>
      <c r="F26" s="557" t="s">
        <v>657</v>
      </c>
      <c r="G26" s="364"/>
      <c r="H26" s="364" t="s">
        <v>671</v>
      </c>
      <c r="I26" s="364"/>
      <c r="J26" s="557" t="s">
        <v>658</v>
      </c>
      <c r="K26" s="364"/>
      <c r="L26" s="230" t="s">
        <v>31</v>
      </c>
      <c r="M26" s="183"/>
      <c r="N26" s="364" t="s">
        <v>31</v>
      </c>
      <c r="O26" s="23"/>
      <c r="P26" s="364" t="s">
        <v>31</v>
      </c>
    </row>
    <row r="27" spans="1:21">
      <c r="B27" s="182"/>
      <c r="C27" s="183"/>
      <c r="D27" s="204" t="s">
        <v>241</v>
      </c>
      <c r="E27" s="482"/>
      <c r="F27" s="204" t="s">
        <v>241</v>
      </c>
      <c r="G27" s="482"/>
      <c r="H27" s="204" t="s">
        <v>241</v>
      </c>
      <c r="I27" s="482"/>
      <c r="J27" s="204" t="s">
        <v>241</v>
      </c>
      <c r="K27" s="183"/>
      <c r="L27" s="203" t="s">
        <v>241</v>
      </c>
      <c r="M27" s="183"/>
      <c r="N27" s="204" t="s">
        <v>241</v>
      </c>
      <c r="O27" s="23"/>
      <c r="P27" s="204" t="s">
        <v>241</v>
      </c>
    </row>
    <row r="28" spans="1:21" ht="14.25" customHeight="1">
      <c r="B28" s="284" t="s">
        <v>286</v>
      </c>
      <c r="C28" s="178"/>
      <c r="D28" s="87">
        <v>107</v>
      </c>
      <c r="E28" s="87"/>
      <c r="F28" s="87">
        <v>42</v>
      </c>
      <c r="G28" s="87"/>
      <c r="H28" s="282">
        <v>0</v>
      </c>
      <c r="I28" s="87"/>
      <c r="J28" s="87">
        <v>2</v>
      </c>
      <c r="K28" s="174"/>
      <c r="L28" s="174">
        <v>151</v>
      </c>
      <c r="M28" s="178"/>
      <c r="N28" s="285">
        <v>250</v>
      </c>
      <c r="P28" s="482">
        <v>173</v>
      </c>
    </row>
    <row r="29" spans="1:21">
      <c r="B29" s="182" t="s">
        <v>244</v>
      </c>
      <c r="C29" s="178"/>
      <c r="D29" s="87">
        <v>324</v>
      </c>
      <c r="E29" s="87"/>
      <c r="F29" s="87">
        <v>62</v>
      </c>
      <c r="G29" s="87"/>
      <c r="H29" s="282">
        <v>0</v>
      </c>
      <c r="I29" s="87"/>
      <c r="J29" s="87">
        <v>59</v>
      </c>
      <c r="K29" s="174"/>
      <c r="L29" s="174">
        <v>445</v>
      </c>
      <c r="M29" s="178"/>
      <c r="N29" s="285">
        <v>395</v>
      </c>
      <c r="P29" s="482">
        <v>412</v>
      </c>
    </row>
    <row r="30" spans="1:21">
      <c r="B30" s="489" t="s">
        <v>245</v>
      </c>
      <c r="C30" s="183"/>
      <c r="D30" s="87">
        <v>-101</v>
      </c>
      <c r="E30" s="87"/>
      <c r="F30" s="87">
        <v>102</v>
      </c>
      <c r="G30" s="87"/>
      <c r="H30" s="282">
        <v>0</v>
      </c>
      <c r="I30" s="87"/>
      <c r="J30" s="87">
        <v>-6</v>
      </c>
      <c r="K30" s="174"/>
      <c r="L30" s="174">
        <v>-5</v>
      </c>
      <c r="M30" s="183"/>
      <c r="N30" s="87">
        <v>-2</v>
      </c>
      <c r="P30" s="87">
        <v>72</v>
      </c>
    </row>
    <row r="31" spans="1:21">
      <c r="B31" s="489" t="s">
        <v>392</v>
      </c>
      <c r="C31" s="178"/>
      <c r="D31" s="306">
        <v>0</v>
      </c>
      <c r="E31" s="306"/>
      <c r="F31" s="306">
        <v>0</v>
      </c>
      <c r="G31" s="306"/>
      <c r="H31" s="376">
        <v>199</v>
      </c>
      <c r="I31" s="306"/>
      <c r="J31" s="306">
        <v>0</v>
      </c>
      <c r="K31" s="393"/>
      <c r="L31" s="407">
        <v>199</v>
      </c>
      <c r="M31" s="183"/>
      <c r="N31" s="329">
        <v>253</v>
      </c>
      <c r="P31" s="491">
        <v>204</v>
      </c>
    </row>
    <row r="32" spans="1:21">
      <c r="B32" s="288" t="s">
        <v>38</v>
      </c>
      <c r="C32" s="178"/>
      <c r="D32" s="377">
        <v>330</v>
      </c>
      <c r="E32" s="410"/>
      <c r="F32" s="377">
        <v>206</v>
      </c>
      <c r="G32" s="410"/>
      <c r="H32" s="377">
        <v>199</v>
      </c>
      <c r="I32" s="410"/>
      <c r="J32" s="377">
        <v>55</v>
      </c>
      <c r="K32" s="410"/>
      <c r="L32" s="377">
        <v>790</v>
      </c>
      <c r="M32" s="183"/>
      <c r="N32" s="378">
        <v>896</v>
      </c>
      <c r="P32" s="378">
        <v>861</v>
      </c>
    </row>
    <row r="33" spans="1:16">
      <c r="B33" s="182" t="s">
        <v>0</v>
      </c>
      <c r="C33" s="178"/>
      <c r="D33" s="87">
        <v>-183</v>
      </c>
      <c r="E33" s="282"/>
      <c r="F33" s="87">
        <v>-65</v>
      </c>
      <c r="G33" s="87"/>
      <c r="H33" s="87">
        <v>-69</v>
      </c>
      <c r="I33" s="87"/>
      <c r="J33" s="65">
        <v>-12</v>
      </c>
      <c r="K33" s="282"/>
      <c r="L33" s="66">
        <v>-329</v>
      </c>
      <c r="M33" s="183"/>
      <c r="N33" s="65">
        <v>-337</v>
      </c>
      <c r="P33" s="65">
        <v>-332</v>
      </c>
    </row>
    <row r="34" spans="1:16">
      <c r="B34" s="189" t="s">
        <v>2</v>
      </c>
      <c r="C34" s="178"/>
      <c r="D34" s="377">
        <v>147</v>
      </c>
      <c r="E34" s="410"/>
      <c r="F34" s="377">
        <v>141</v>
      </c>
      <c r="G34" s="410"/>
      <c r="H34" s="377">
        <v>130</v>
      </c>
      <c r="I34" s="410"/>
      <c r="J34" s="363">
        <v>43</v>
      </c>
      <c r="K34" s="410"/>
      <c r="L34" s="377">
        <v>461</v>
      </c>
      <c r="M34" s="183"/>
      <c r="N34" s="378">
        <v>559</v>
      </c>
      <c r="O34" s="23"/>
      <c r="P34" s="378">
        <v>529</v>
      </c>
    </row>
    <row r="35" spans="1:16">
      <c r="B35" s="182"/>
      <c r="C35" s="183"/>
      <c r="D35" s="408"/>
      <c r="E35" s="230"/>
      <c r="F35" s="364"/>
      <c r="G35" s="230"/>
      <c r="H35" s="409"/>
      <c r="I35" s="364"/>
      <c r="J35" s="408"/>
      <c r="K35" s="230"/>
      <c r="L35" s="364"/>
      <c r="M35" s="183"/>
      <c r="N35" s="409"/>
      <c r="P35" s="409"/>
    </row>
    <row r="36" spans="1:16">
      <c r="B36" s="568" t="s">
        <v>672</v>
      </c>
      <c r="C36" s="178"/>
      <c r="D36" s="165">
        <v>198</v>
      </c>
      <c r="E36" s="178"/>
      <c r="F36" s="178">
        <v>186</v>
      </c>
      <c r="G36" s="178"/>
      <c r="H36" s="165">
        <v>175</v>
      </c>
      <c r="I36" s="165"/>
      <c r="J36" s="165">
        <v>0</v>
      </c>
      <c r="K36" s="178"/>
      <c r="L36" s="165">
        <v>559</v>
      </c>
      <c r="M36" s="178"/>
      <c r="N36" s="179"/>
    </row>
    <row r="37" spans="1:16">
      <c r="B37" s="284"/>
      <c r="C37" s="285"/>
      <c r="D37" s="203"/>
      <c r="E37" s="285"/>
      <c r="F37" s="285"/>
      <c r="G37" s="285"/>
      <c r="H37" s="287"/>
      <c r="I37" s="285"/>
      <c r="J37" s="203"/>
      <c r="K37" s="285"/>
      <c r="L37" s="285"/>
      <c r="M37" s="285"/>
      <c r="N37" s="287"/>
    </row>
    <row r="38" spans="1:16">
      <c r="B38" s="568"/>
      <c r="C38" s="566"/>
      <c r="D38" s="203"/>
      <c r="E38" s="566"/>
      <c r="F38" s="566"/>
      <c r="G38" s="566"/>
      <c r="H38" s="576"/>
      <c r="I38" s="566"/>
      <c r="J38" s="203"/>
      <c r="K38" s="566"/>
      <c r="L38" s="566"/>
      <c r="M38" s="566"/>
      <c r="N38" s="576"/>
    </row>
    <row r="39" spans="1:16" ht="24" customHeight="1">
      <c r="A39" s="572">
        <v>1</v>
      </c>
      <c r="B39" s="769" t="s">
        <v>653</v>
      </c>
      <c r="C39" s="769"/>
      <c r="D39" s="769"/>
      <c r="E39" s="769"/>
      <c r="F39" s="769"/>
      <c r="G39" s="769"/>
      <c r="H39" s="769"/>
      <c r="I39" s="769"/>
      <c r="J39" s="769"/>
      <c r="K39" s="769"/>
      <c r="L39" s="769"/>
      <c r="M39" s="566"/>
      <c r="N39" s="576"/>
    </row>
    <row r="40" spans="1:16" ht="15" customHeight="1">
      <c r="A40" s="572">
        <v>2</v>
      </c>
      <c r="B40" s="770" t="s">
        <v>654</v>
      </c>
      <c r="C40" s="767"/>
      <c r="D40" s="767"/>
      <c r="E40" s="767"/>
      <c r="F40" s="767"/>
      <c r="G40" s="767"/>
      <c r="H40" s="767"/>
      <c r="I40" s="767"/>
      <c r="J40" s="767"/>
      <c r="K40" s="767"/>
      <c r="L40" s="767"/>
      <c r="M40" s="566"/>
      <c r="N40" s="576"/>
    </row>
    <row r="41" spans="1:16">
      <c r="A41" s="572">
        <v>3</v>
      </c>
      <c r="B41" s="767" t="s">
        <v>655</v>
      </c>
      <c r="C41" s="767"/>
      <c r="D41" s="767"/>
      <c r="E41" s="767"/>
      <c r="F41" s="767"/>
      <c r="G41" s="767"/>
      <c r="H41" s="767"/>
      <c r="I41" s="767"/>
      <c r="J41" s="767"/>
      <c r="K41" s="767"/>
      <c r="L41" s="767"/>
      <c r="M41" s="285"/>
      <c r="N41" s="287"/>
    </row>
    <row r="42" spans="1:16">
      <c r="B42" s="182"/>
      <c r="C42" s="178"/>
      <c r="D42" s="203"/>
      <c r="E42" s="178"/>
      <c r="F42" s="178"/>
      <c r="G42" s="178"/>
      <c r="H42" s="179"/>
      <c r="I42" s="178"/>
      <c r="J42" s="203"/>
      <c r="K42" s="178"/>
      <c r="L42" s="178"/>
      <c r="M42" s="178"/>
      <c r="N42" s="179"/>
    </row>
    <row r="43" spans="1:16">
      <c r="B43" s="189" t="s">
        <v>239</v>
      </c>
      <c r="C43" s="183"/>
      <c r="D43" s="203"/>
      <c r="E43" s="183"/>
      <c r="F43" s="178"/>
      <c r="G43" s="183"/>
      <c r="H43" s="179"/>
      <c r="I43" s="178"/>
      <c r="J43" s="203"/>
      <c r="K43" s="183"/>
      <c r="L43" s="178"/>
      <c r="M43" s="183"/>
      <c r="N43" s="179"/>
    </row>
    <row r="44" spans="1:16" ht="36">
      <c r="B44" s="182"/>
      <c r="C44" s="178"/>
      <c r="D44" s="768" t="s">
        <v>338</v>
      </c>
      <c r="E44" s="768"/>
      <c r="F44" s="768"/>
      <c r="G44" s="768"/>
      <c r="H44" s="768"/>
      <c r="I44" s="768"/>
      <c r="J44" s="768"/>
      <c r="K44" s="768"/>
      <c r="L44" s="768"/>
      <c r="M44" s="482"/>
      <c r="N44" s="491" t="s">
        <v>339</v>
      </c>
      <c r="O44" s="23"/>
      <c r="P44" s="491" t="s">
        <v>344</v>
      </c>
    </row>
    <row r="45" spans="1:16" ht="24">
      <c r="B45" s="182"/>
      <c r="C45" s="178"/>
      <c r="D45" s="557" t="s">
        <v>243</v>
      </c>
      <c r="E45" s="364"/>
      <c r="F45" s="557" t="s">
        <v>656</v>
      </c>
      <c r="G45" s="364"/>
      <c r="H45" s="364" t="s">
        <v>671</v>
      </c>
      <c r="I45" s="364"/>
      <c r="J45" s="557" t="s">
        <v>45</v>
      </c>
      <c r="K45" s="364"/>
      <c r="L45" s="230" t="s">
        <v>31</v>
      </c>
      <c r="M45" s="481"/>
      <c r="N45" s="364" t="s">
        <v>31</v>
      </c>
      <c r="O45" s="23"/>
      <c r="P45" s="364" t="s">
        <v>31</v>
      </c>
    </row>
    <row r="46" spans="1:16">
      <c r="B46" s="182"/>
      <c r="C46" s="183"/>
      <c r="D46" s="204" t="s">
        <v>241</v>
      </c>
      <c r="E46" s="482"/>
      <c r="F46" s="204" t="s">
        <v>241</v>
      </c>
      <c r="G46" s="482"/>
      <c r="H46" s="204" t="s">
        <v>241</v>
      </c>
      <c r="I46" s="482"/>
      <c r="J46" s="204" t="s">
        <v>241</v>
      </c>
      <c r="K46" s="481"/>
      <c r="L46" s="203" t="s">
        <v>241</v>
      </c>
      <c r="M46" s="481"/>
      <c r="N46" s="204" t="s">
        <v>241</v>
      </c>
      <c r="O46" s="23"/>
      <c r="P46" s="204" t="s">
        <v>241</v>
      </c>
    </row>
    <row r="47" spans="1:16">
      <c r="B47" s="489" t="s">
        <v>287</v>
      </c>
      <c r="C47" s="178"/>
      <c r="D47" s="87">
        <v>-123</v>
      </c>
      <c r="E47" s="87"/>
      <c r="F47" s="87">
        <v>-24</v>
      </c>
      <c r="G47" s="87"/>
      <c r="H47" s="282">
        <v>0</v>
      </c>
      <c r="I47" s="87"/>
      <c r="J47" s="87">
        <v>-6</v>
      </c>
      <c r="K47" s="174"/>
      <c r="L47" s="174">
        <v>-153</v>
      </c>
      <c r="M47" s="482"/>
      <c r="N47" s="87">
        <v>-137</v>
      </c>
      <c r="O47" s="87"/>
      <c r="P47" s="87">
        <v>-133</v>
      </c>
    </row>
    <row r="48" spans="1:16">
      <c r="B48" s="489" t="s">
        <v>288</v>
      </c>
      <c r="C48" s="178"/>
      <c r="D48" s="87">
        <v>266</v>
      </c>
      <c r="E48" s="87"/>
      <c r="F48" s="87">
        <v>60</v>
      </c>
      <c r="G48" s="87"/>
      <c r="H48" s="282">
        <v>0</v>
      </c>
      <c r="I48" s="87"/>
      <c r="J48" s="87">
        <v>77</v>
      </c>
      <c r="K48" s="174"/>
      <c r="L48" s="174">
        <v>403</v>
      </c>
      <c r="M48" s="482"/>
      <c r="N48" s="87">
        <v>339</v>
      </c>
      <c r="O48" s="87"/>
      <c r="P48" s="87">
        <v>316</v>
      </c>
    </row>
    <row r="49" spans="2:16">
      <c r="B49" s="575" t="s">
        <v>673</v>
      </c>
      <c r="D49" s="282">
        <v>0</v>
      </c>
      <c r="E49" s="87"/>
      <c r="F49" s="282">
        <v>0</v>
      </c>
      <c r="G49" s="87"/>
      <c r="H49" s="165">
        <v>130</v>
      </c>
      <c r="I49" s="87"/>
      <c r="J49" s="282">
        <v>0</v>
      </c>
      <c r="K49" s="174"/>
      <c r="L49" s="174">
        <v>130</v>
      </c>
      <c r="M49" s="481"/>
      <c r="N49" s="87">
        <v>175</v>
      </c>
      <c r="P49" s="87">
        <v>122</v>
      </c>
    </row>
    <row r="50" spans="2:16">
      <c r="B50" s="479" t="s">
        <v>239</v>
      </c>
      <c r="D50" s="377">
        <v>143</v>
      </c>
      <c r="E50" s="410"/>
      <c r="F50" s="377">
        <v>36</v>
      </c>
      <c r="G50" s="410"/>
      <c r="H50" s="377">
        <v>130</v>
      </c>
      <c r="I50" s="410"/>
      <c r="J50" s="377">
        <v>71</v>
      </c>
      <c r="K50" s="410"/>
      <c r="L50" s="377">
        <v>380</v>
      </c>
      <c r="M50" s="481"/>
      <c r="N50" s="378">
        <v>377</v>
      </c>
      <c r="P50" s="378">
        <v>305</v>
      </c>
    </row>
    <row r="51" spans="2:16">
      <c r="B51" s="489" t="s">
        <v>246</v>
      </c>
      <c r="D51" s="87">
        <v>4</v>
      </c>
      <c r="E51" s="282"/>
      <c r="F51" s="87">
        <v>105</v>
      </c>
      <c r="G51" s="87"/>
      <c r="H51" s="282">
        <v>0</v>
      </c>
      <c r="I51" s="87"/>
      <c r="J51" s="65">
        <v>-28</v>
      </c>
      <c r="K51" s="282"/>
      <c r="L51" s="66">
        <v>81</v>
      </c>
      <c r="M51" s="481"/>
      <c r="N51" s="65">
        <v>182</v>
      </c>
      <c r="P51" s="65">
        <v>224</v>
      </c>
    </row>
    <row r="52" spans="2:16">
      <c r="B52" s="479" t="s">
        <v>247</v>
      </c>
      <c r="D52" s="377">
        <v>147</v>
      </c>
      <c r="E52" s="410"/>
      <c r="F52" s="377">
        <v>141</v>
      </c>
      <c r="G52" s="410"/>
      <c r="H52" s="377">
        <v>130</v>
      </c>
      <c r="I52" s="410"/>
      <c r="J52" s="363">
        <v>43</v>
      </c>
      <c r="K52" s="410"/>
      <c r="L52" s="377">
        <v>461</v>
      </c>
      <c r="M52" s="481"/>
      <c r="N52" s="378">
        <v>559</v>
      </c>
      <c r="O52" s="23"/>
      <c r="P52" s="378">
        <v>529</v>
      </c>
    </row>
    <row r="53" spans="2:16">
      <c r="D53" s="408"/>
      <c r="E53" s="230"/>
      <c r="F53" s="364"/>
      <c r="G53" s="230"/>
      <c r="H53" s="409"/>
      <c r="I53" s="364"/>
      <c r="J53" s="408"/>
      <c r="K53" s="230"/>
      <c r="L53" s="364"/>
      <c r="M53" s="481"/>
      <c r="N53" s="409"/>
      <c r="P53" s="409"/>
    </row>
    <row r="54" spans="2:16">
      <c r="B54" s="489" t="s">
        <v>393</v>
      </c>
      <c r="D54" s="165">
        <v>119</v>
      </c>
      <c r="E54" s="482"/>
      <c r="F54" s="482">
        <v>77</v>
      </c>
      <c r="G54" s="482"/>
      <c r="H54" s="165">
        <v>175</v>
      </c>
      <c r="I54" s="165"/>
      <c r="J54" s="165">
        <v>6</v>
      </c>
      <c r="K54" s="482"/>
      <c r="L54" s="165">
        <v>377</v>
      </c>
      <c r="M54" s="482"/>
      <c r="N54" s="487"/>
    </row>
    <row r="55" spans="2:16">
      <c r="M55" s="178"/>
    </row>
    <row r="56" spans="2:16">
      <c r="M56" s="738"/>
    </row>
    <row r="57" spans="2:16">
      <c r="M57" s="738"/>
    </row>
    <row r="58" spans="2:16">
      <c r="M58" s="738"/>
    </row>
    <row r="61" spans="2:16">
      <c r="B61" s="2" t="s">
        <v>705</v>
      </c>
    </row>
    <row r="64" spans="2:16">
      <c r="B64" s="508" t="s">
        <v>389</v>
      </c>
      <c r="C64" s="739"/>
      <c r="D64" s="203"/>
      <c r="E64" s="739"/>
      <c r="F64" s="738"/>
      <c r="G64" s="739"/>
      <c r="H64" s="741"/>
      <c r="I64" s="738"/>
      <c r="J64" s="203"/>
      <c r="K64" s="739"/>
      <c r="L64" s="738"/>
    </row>
    <row r="65" spans="2:12">
      <c r="B65" s="740"/>
      <c r="C65" s="738"/>
      <c r="D65" s="768" t="s">
        <v>339</v>
      </c>
      <c r="E65" s="768"/>
      <c r="F65" s="768"/>
      <c r="G65" s="768"/>
      <c r="H65" s="768"/>
      <c r="I65" s="768"/>
      <c r="J65" s="768"/>
      <c r="K65" s="768"/>
      <c r="L65" s="768"/>
    </row>
    <row r="66" spans="2:12" ht="24">
      <c r="B66" s="740"/>
      <c r="C66" s="738"/>
      <c r="D66" s="557" t="s">
        <v>243</v>
      </c>
      <c r="E66" s="364"/>
      <c r="F66" s="557" t="s">
        <v>656</v>
      </c>
      <c r="G66" s="364"/>
      <c r="H66" s="364" t="s">
        <v>671</v>
      </c>
      <c r="I66" s="364"/>
      <c r="J66" s="557" t="s">
        <v>45</v>
      </c>
      <c r="K66" s="364"/>
      <c r="L66" s="230" t="s">
        <v>31</v>
      </c>
    </row>
    <row r="67" spans="2:12">
      <c r="B67" s="740"/>
      <c r="C67" s="739"/>
      <c r="D67" s="204" t="s">
        <v>241</v>
      </c>
      <c r="E67" s="738"/>
      <c r="F67" s="204" t="s">
        <v>241</v>
      </c>
      <c r="G67" s="738"/>
      <c r="H67" s="204" t="s">
        <v>241</v>
      </c>
      <c r="I67" s="738"/>
      <c r="J67" s="204" t="s">
        <v>241</v>
      </c>
      <c r="K67" s="739"/>
      <c r="L67" s="203" t="s">
        <v>241</v>
      </c>
    </row>
    <row r="68" spans="2:12">
      <c r="B68" s="740" t="s">
        <v>286</v>
      </c>
      <c r="C68" s="738"/>
      <c r="D68" s="87">
        <v>166</v>
      </c>
      <c r="E68" s="87"/>
      <c r="F68" s="87">
        <v>82</v>
      </c>
      <c r="G68" s="87"/>
      <c r="H68" s="282">
        <v>0</v>
      </c>
      <c r="I68" s="87"/>
      <c r="J68" s="87">
        <v>2</v>
      </c>
      <c r="K68" s="174"/>
      <c r="L68" s="174">
        <v>250</v>
      </c>
    </row>
    <row r="69" spans="2:12">
      <c r="B69" s="740" t="s">
        <v>244</v>
      </c>
      <c r="C69" s="738"/>
      <c r="D69" s="87">
        <v>294</v>
      </c>
      <c r="E69" s="87"/>
      <c r="F69" s="87">
        <v>60</v>
      </c>
      <c r="G69" s="87"/>
      <c r="H69" s="282">
        <v>0</v>
      </c>
      <c r="I69" s="87"/>
      <c r="J69" s="87">
        <v>41</v>
      </c>
      <c r="K69" s="174"/>
      <c r="L69" s="174">
        <v>395</v>
      </c>
    </row>
    <row r="70" spans="2:12">
      <c r="B70" s="575" t="s">
        <v>245</v>
      </c>
      <c r="C70" s="739"/>
      <c r="D70" s="87">
        <v>-88</v>
      </c>
      <c r="E70" s="87"/>
      <c r="F70" s="87">
        <v>118</v>
      </c>
      <c r="G70" s="87"/>
      <c r="H70" s="282">
        <v>0</v>
      </c>
      <c r="I70" s="87"/>
      <c r="J70" s="87">
        <v>-32</v>
      </c>
      <c r="K70" s="174"/>
      <c r="L70" s="174">
        <v>-2</v>
      </c>
    </row>
    <row r="71" spans="2:12">
      <c r="B71" s="575" t="s">
        <v>392</v>
      </c>
      <c r="C71" s="738"/>
      <c r="D71" s="306">
        <v>0</v>
      </c>
      <c r="E71" s="306"/>
      <c r="F71" s="306">
        <v>0</v>
      </c>
      <c r="G71" s="306"/>
      <c r="H71" s="376">
        <v>253</v>
      </c>
      <c r="I71" s="306"/>
      <c r="J71" s="306">
        <v>0</v>
      </c>
      <c r="K71" s="393"/>
      <c r="L71" s="407">
        <v>253</v>
      </c>
    </row>
    <row r="72" spans="2:12">
      <c r="B72" s="508" t="s">
        <v>38</v>
      </c>
      <c r="C72" s="738"/>
      <c r="D72" s="377">
        <v>372</v>
      </c>
      <c r="E72" s="410"/>
      <c r="F72" s="377">
        <v>260</v>
      </c>
      <c r="G72" s="410"/>
      <c r="H72" s="377">
        <v>253</v>
      </c>
      <c r="I72" s="410"/>
      <c r="J72" s="377">
        <v>11</v>
      </c>
      <c r="K72" s="410"/>
      <c r="L72" s="377">
        <v>896</v>
      </c>
    </row>
    <row r="73" spans="2:12">
      <c r="B73" s="740" t="s">
        <v>0</v>
      </c>
      <c r="C73" s="738"/>
      <c r="D73" s="87">
        <v>-174</v>
      </c>
      <c r="E73" s="282"/>
      <c r="F73" s="87">
        <v>-74</v>
      </c>
      <c r="G73" s="87"/>
      <c r="H73" s="87">
        <v>-78</v>
      </c>
      <c r="I73" s="87"/>
      <c r="J73" s="65">
        <v>-11</v>
      </c>
      <c r="K73" s="282"/>
      <c r="L73" s="66">
        <v>-337</v>
      </c>
    </row>
    <row r="74" spans="2:12">
      <c r="B74" s="508" t="s">
        <v>706</v>
      </c>
      <c r="C74" s="738"/>
      <c r="D74" s="377">
        <v>198</v>
      </c>
      <c r="E74" s="410"/>
      <c r="F74" s="377">
        <v>186</v>
      </c>
      <c r="G74" s="410"/>
      <c r="H74" s="377">
        <v>175</v>
      </c>
      <c r="I74" s="410"/>
      <c r="J74" s="563">
        <v>0</v>
      </c>
      <c r="K74" s="410"/>
      <c r="L74" s="377">
        <v>559</v>
      </c>
    </row>
    <row r="75" spans="2:12">
      <c r="B75" s="740"/>
      <c r="C75" s="739"/>
      <c r="D75" s="408"/>
      <c r="E75" s="230"/>
      <c r="F75" s="364"/>
      <c r="G75" s="230"/>
      <c r="H75" s="409"/>
      <c r="I75" s="364"/>
      <c r="J75" s="408"/>
      <c r="K75" s="230"/>
      <c r="L75" s="364"/>
    </row>
    <row r="76" spans="2:12">
      <c r="B76" s="740"/>
      <c r="C76" s="738"/>
      <c r="D76" s="165"/>
      <c r="E76" s="738"/>
      <c r="F76" s="738"/>
      <c r="G76" s="738"/>
      <c r="H76" s="165"/>
      <c r="I76" s="165"/>
      <c r="J76" s="165"/>
      <c r="K76" s="738"/>
      <c r="L76" s="165"/>
    </row>
    <row r="80" spans="2:12">
      <c r="B80" s="508" t="s">
        <v>239</v>
      </c>
      <c r="C80" s="739"/>
      <c r="D80" s="203"/>
      <c r="E80" s="739"/>
      <c r="F80" s="738"/>
      <c r="G80" s="739"/>
      <c r="H80" s="741"/>
      <c r="I80" s="738"/>
      <c r="J80" s="203"/>
      <c r="K80" s="739"/>
      <c r="L80" s="738"/>
    </row>
    <row r="81" spans="2:12">
      <c r="B81" s="740"/>
      <c r="C81" s="738"/>
      <c r="D81" s="768" t="s">
        <v>339</v>
      </c>
      <c r="E81" s="768"/>
      <c r="F81" s="768"/>
      <c r="G81" s="768"/>
      <c r="H81" s="768"/>
      <c r="I81" s="768"/>
      <c r="J81" s="768"/>
      <c r="K81" s="768"/>
      <c r="L81" s="768"/>
    </row>
    <row r="82" spans="2:12" ht="24">
      <c r="B82" s="740"/>
      <c r="C82" s="738"/>
      <c r="D82" s="557" t="s">
        <v>243</v>
      </c>
      <c r="E82" s="364"/>
      <c r="F82" s="557" t="s">
        <v>656</v>
      </c>
      <c r="G82" s="364"/>
      <c r="H82" s="364" t="s">
        <v>671</v>
      </c>
      <c r="I82" s="364"/>
      <c r="J82" s="557" t="s">
        <v>45</v>
      </c>
      <c r="K82" s="364"/>
      <c r="L82" s="230" t="s">
        <v>31</v>
      </c>
    </row>
    <row r="83" spans="2:12">
      <c r="B83" s="740"/>
      <c r="C83" s="739"/>
      <c r="D83" s="204" t="s">
        <v>241</v>
      </c>
      <c r="E83" s="738"/>
      <c r="F83" s="204" t="s">
        <v>241</v>
      </c>
      <c r="G83" s="738"/>
      <c r="H83" s="204" t="s">
        <v>241</v>
      </c>
      <c r="I83" s="738"/>
      <c r="J83" s="204" t="s">
        <v>241</v>
      </c>
      <c r="K83" s="739"/>
      <c r="L83" s="203" t="s">
        <v>241</v>
      </c>
    </row>
    <row r="84" spans="2:12">
      <c r="B84" s="575" t="s">
        <v>287</v>
      </c>
      <c r="C84" s="738"/>
      <c r="D84" s="87">
        <v>-133</v>
      </c>
      <c r="E84" s="87"/>
      <c r="F84" s="87">
        <v>2</v>
      </c>
      <c r="G84" s="87"/>
      <c r="H84" s="282">
        <v>0</v>
      </c>
      <c r="I84" s="87"/>
      <c r="J84" s="87">
        <v>-6</v>
      </c>
      <c r="K84" s="174"/>
      <c r="L84" s="174">
        <v>-137</v>
      </c>
    </row>
    <row r="85" spans="2:12">
      <c r="B85" s="575" t="s">
        <v>288</v>
      </c>
      <c r="C85" s="738"/>
      <c r="D85" s="87">
        <v>252</v>
      </c>
      <c r="E85" s="87"/>
      <c r="F85" s="87">
        <v>75</v>
      </c>
      <c r="G85" s="87"/>
      <c r="H85" s="282">
        <v>0</v>
      </c>
      <c r="I85" s="87"/>
      <c r="J85" s="87">
        <v>12</v>
      </c>
      <c r="K85" s="174"/>
      <c r="L85" s="174">
        <v>339</v>
      </c>
    </row>
    <row r="86" spans="2:12">
      <c r="B86" s="575" t="s">
        <v>673</v>
      </c>
      <c r="D86" s="282">
        <v>0</v>
      </c>
      <c r="E86" s="87"/>
      <c r="F86" s="282">
        <v>0</v>
      </c>
      <c r="G86" s="87"/>
      <c r="H86" s="165">
        <v>175</v>
      </c>
      <c r="I86" s="87"/>
      <c r="J86" s="282">
        <v>0</v>
      </c>
      <c r="K86" s="174"/>
      <c r="L86" s="174">
        <v>175</v>
      </c>
    </row>
    <row r="87" spans="2:12">
      <c r="B87" s="742" t="s">
        <v>239</v>
      </c>
      <c r="D87" s="377">
        <v>119</v>
      </c>
      <c r="E87" s="410"/>
      <c r="F87" s="377">
        <v>77</v>
      </c>
      <c r="G87" s="410"/>
      <c r="H87" s="377">
        <v>175</v>
      </c>
      <c r="I87" s="410"/>
      <c r="J87" s="377">
        <v>6</v>
      </c>
      <c r="K87" s="410"/>
      <c r="L87" s="377">
        <v>377</v>
      </c>
    </row>
    <row r="88" spans="2:12">
      <c r="B88" s="575" t="s">
        <v>246</v>
      </c>
      <c r="D88" s="65">
        <v>79</v>
      </c>
      <c r="E88" s="65"/>
      <c r="F88" s="65">
        <v>109</v>
      </c>
      <c r="G88" s="65"/>
      <c r="H88" s="65" t="s">
        <v>558</v>
      </c>
      <c r="I88" s="65"/>
      <c r="J88" s="65">
        <v>-6</v>
      </c>
      <c r="K88" s="65"/>
      <c r="L88" s="66">
        <v>182</v>
      </c>
    </row>
    <row r="89" spans="2:12">
      <c r="B89" s="508" t="s">
        <v>706</v>
      </c>
      <c r="D89" s="322">
        <v>198</v>
      </c>
      <c r="E89" s="322"/>
      <c r="F89" s="322">
        <v>186</v>
      </c>
      <c r="G89" s="322"/>
      <c r="H89" s="322">
        <v>175</v>
      </c>
      <c r="I89" s="322"/>
      <c r="J89" s="322" t="s">
        <v>558</v>
      </c>
      <c r="K89" s="322"/>
      <c r="L89" s="322">
        <v>559</v>
      </c>
    </row>
    <row r="90" spans="2:12">
      <c r="D90" s="377"/>
      <c r="E90" s="410"/>
      <c r="F90" s="377"/>
      <c r="G90" s="410"/>
      <c r="H90" s="377"/>
      <c r="I90" s="377"/>
      <c r="J90" s="377"/>
      <c r="K90" s="377"/>
      <c r="L90" s="377"/>
    </row>
    <row r="91" spans="2:12">
      <c r="B91" s="575"/>
      <c r="E91" s="24"/>
      <c r="F91" s="24"/>
      <c r="G91" s="24"/>
      <c r="H91" s="24"/>
      <c r="I91" s="24"/>
      <c r="K91" s="24"/>
      <c r="L91" s="165"/>
    </row>
    <row r="92" spans="2:12">
      <c r="E92" s="24"/>
      <c r="F92" s="24"/>
      <c r="G92" s="24"/>
      <c r="H92" s="24"/>
      <c r="I92" s="24"/>
    </row>
    <row r="93" spans="2:12">
      <c r="E93" s="24"/>
      <c r="F93" s="24"/>
      <c r="G93" s="24"/>
      <c r="H93" s="24"/>
      <c r="I93" s="24"/>
    </row>
    <row r="94" spans="2:12">
      <c r="E94" s="24"/>
      <c r="F94" s="24"/>
      <c r="G94" s="24"/>
      <c r="H94" s="24"/>
      <c r="I94" s="24"/>
    </row>
  </sheetData>
  <customSheetViews>
    <customSheetView guid="{BDC7517F-FCD9-4D43-85F8-8FEB94E79248}" scale="90">
      <selection activeCell="F3" sqref="F3"/>
      <pageMargins left="0.70866141732283472" right="0.70866141732283472" top="0.74803149606299213" bottom="0.74803149606299213" header="0.31496062992125984" footer="0.31496062992125984"/>
      <pageSetup paperSize="9" scale="52" orientation="landscape" r:id="rId1"/>
    </customSheetView>
    <customSheetView guid="{F9FCB958-E158-4566-AC3B-17DC22EB34F1}" scale="90">
      <selection activeCell="F3" sqref="F3"/>
      <pageMargins left="0.70866141732283472" right="0.70866141732283472" top="0.74803149606299213" bottom="0.74803149606299213" header="0.31496062992125984" footer="0.31496062992125984"/>
      <pageSetup paperSize="9" scale="52" orientation="landscape" r:id="rId2"/>
    </customSheetView>
  </customSheetViews>
  <mergeCells count="13">
    <mergeCell ref="D65:L65"/>
    <mergeCell ref="D81:L81"/>
    <mergeCell ref="D25:L25"/>
    <mergeCell ref="D44:L44"/>
    <mergeCell ref="B2:B3"/>
    <mergeCell ref="C2:D2"/>
    <mergeCell ref="C3:D3"/>
    <mergeCell ref="G2:G3"/>
    <mergeCell ref="B19:L19"/>
    <mergeCell ref="B20:L20"/>
    <mergeCell ref="B39:L39"/>
    <mergeCell ref="B40:L40"/>
    <mergeCell ref="B41:L41"/>
  </mergeCells>
  <pageMargins left="0.70866141732283472" right="0.70866141732283472" top="0.74803149606299213" bottom="0.74803149606299213" header="0.31496062992125984" footer="0.31496062992125984"/>
  <pageSetup paperSize="9" scale="52" orientation="landscape" r:id="rId3"/>
</worksheet>
</file>

<file path=xl/worksheets/sheet16.xml><?xml version="1.0" encoding="utf-8"?>
<worksheet xmlns="http://schemas.openxmlformats.org/spreadsheetml/2006/main" xmlns:r="http://schemas.openxmlformats.org/officeDocument/2006/relationships">
  <sheetPr codeName="Sheet22"/>
  <dimension ref="A1:W41"/>
  <sheetViews>
    <sheetView zoomScale="90" zoomScaleNormal="90" workbookViewId="0"/>
  </sheetViews>
  <sheetFormatPr defaultRowHeight="12"/>
  <cols>
    <col min="1" max="1" width="2.7109375" style="23" customWidth="1"/>
    <col min="2" max="2" width="60.7109375" style="23" customWidth="1"/>
    <col min="3" max="3" width="2.7109375" style="23" customWidth="1"/>
    <col min="4" max="4" width="10.140625" style="24" customWidth="1"/>
    <col min="5" max="5" width="2.7109375" style="25" customWidth="1"/>
    <col min="6" max="6" width="9.85546875" style="26" customWidth="1"/>
    <col min="7" max="7" width="2.7109375" style="25" customWidth="1"/>
    <col min="8" max="8" width="10.140625" style="25" customWidth="1"/>
    <col min="9" max="9" width="4.85546875" style="24" customWidth="1"/>
    <col min="10" max="10" width="10.28515625" style="25" customWidth="1"/>
    <col min="11" max="11" width="4.85546875" style="26" customWidth="1"/>
    <col min="12" max="12" width="8.28515625" style="25" customWidth="1"/>
    <col min="13" max="13" width="4.85546875" style="26" customWidth="1"/>
    <col min="14" max="14" width="4.85546875" style="25" customWidth="1"/>
    <col min="15" max="15" width="4.85546875" style="23" customWidth="1"/>
    <col min="16" max="16" width="2.5703125" style="23" customWidth="1"/>
    <col min="17" max="16384" width="9.140625" style="23"/>
  </cols>
  <sheetData>
    <row r="1" spans="2:23">
      <c r="B1" s="2" t="s">
        <v>395</v>
      </c>
      <c r="C1" s="3"/>
      <c r="D1" s="4"/>
      <c r="E1" s="2"/>
      <c r="F1" s="5"/>
      <c r="G1" s="2"/>
      <c r="H1" s="2"/>
      <c r="I1" s="4"/>
      <c r="J1" s="2"/>
      <c r="K1" s="5"/>
      <c r="L1" s="2"/>
      <c r="M1" s="5"/>
      <c r="N1" s="2"/>
      <c r="O1" s="3"/>
    </row>
    <row r="2" spans="2:23">
      <c r="B2" s="3"/>
      <c r="C2" s="3"/>
      <c r="D2" s="4"/>
      <c r="E2" s="2"/>
      <c r="F2" s="5"/>
      <c r="G2" s="2"/>
      <c r="H2" s="2"/>
      <c r="I2" s="4"/>
      <c r="J2" s="2"/>
      <c r="K2" s="5"/>
      <c r="L2" s="2"/>
      <c r="M2" s="6"/>
      <c r="N2" s="2"/>
      <c r="O2" s="3"/>
    </row>
    <row r="3" spans="2:23" ht="15" customHeight="1">
      <c r="B3" s="753"/>
      <c r="C3" s="481"/>
      <c r="D3" s="482"/>
      <c r="E3" s="751"/>
      <c r="F3" s="487"/>
      <c r="G3" s="11"/>
      <c r="H3" s="15"/>
      <c r="I3" s="11"/>
      <c r="J3" s="10"/>
      <c r="K3" s="23"/>
      <c r="L3" s="23"/>
      <c r="M3" s="15"/>
      <c r="N3" s="11"/>
      <c r="O3" s="10"/>
    </row>
    <row r="4" spans="2:23" ht="42.75" customHeight="1">
      <c r="B4" s="753"/>
      <c r="C4" s="481"/>
      <c r="D4" s="62" t="s">
        <v>338</v>
      </c>
      <c r="E4" s="751"/>
      <c r="F4" s="177" t="s">
        <v>374</v>
      </c>
      <c r="G4" s="11"/>
      <c r="H4" s="487" t="s">
        <v>123</v>
      </c>
      <c r="I4" s="11"/>
      <c r="J4" s="177" t="s">
        <v>633</v>
      </c>
      <c r="K4" s="11"/>
      <c r="L4" s="553" t="s">
        <v>234</v>
      </c>
      <c r="M4" s="15"/>
      <c r="N4" s="11"/>
      <c r="O4" s="10"/>
    </row>
    <row r="5" spans="2:23" ht="15" customHeight="1">
      <c r="B5" s="483"/>
      <c r="C5" s="482"/>
      <c r="D5" s="481" t="s">
        <v>26</v>
      </c>
      <c r="E5" s="482"/>
      <c r="F5" s="482" t="s">
        <v>26</v>
      </c>
      <c r="G5" s="11"/>
      <c r="H5" s="487" t="s">
        <v>117</v>
      </c>
      <c r="I5" s="11"/>
      <c r="J5" s="482" t="s">
        <v>26</v>
      </c>
      <c r="K5" s="11"/>
      <c r="L5" s="487" t="s">
        <v>117</v>
      </c>
      <c r="M5" s="15"/>
      <c r="N5" s="11"/>
      <c r="O5" s="10"/>
    </row>
    <row r="6" spans="2:23" ht="15" customHeight="1">
      <c r="B6" s="483"/>
      <c r="C6" s="482"/>
      <c r="D6" s="481"/>
      <c r="E6" s="482"/>
      <c r="F6" s="482"/>
      <c r="G6" s="11"/>
      <c r="H6" s="487"/>
      <c r="I6" s="11"/>
      <c r="J6" s="482"/>
      <c r="K6" s="11"/>
      <c r="L6" s="487"/>
      <c r="M6" s="15"/>
      <c r="N6" s="158"/>
      <c r="O6" s="158"/>
      <c r="P6" s="158"/>
      <c r="Q6" s="158"/>
      <c r="R6" s="158"/>
      <c r="S6" s="158"/>
      <c r="T6" s="158"/>
      <c r="U6" s="158"/>
      <c r="V6" s="158"/>
      <c r="W6" s="158" t="s">
        <v>211</v>
      </c>
    </row>
    <row r="7" spans="2:23" ht="15" customHeight="1">
      <c r="B7" s="483" t="s">
        <v>8</v>
      </c>
      <c r="C7" s="482"/>
      <c r="D7" s="174">
        <v>-67</v>
      </c>
      <c r="E7" s="87"/>
      <c r="F7" s="87">
        <v>128</v>
      </c>
      <c r="G7" s="11"/>
      <c r="H7" s="149"/>
      <c r="I7" s="158"/>
      <c r="J7" s="87">
        <v>10</v>
      </c>
      <c r="K7" s="11"/>
      <c r="L7" s="149"/>
      <c r="M7" s="15"/>
      <c r="N7" s="158"/>
      <c r="O7" s="158"/>
      <c r="P7" s="158"/>
      <c r="Q7" s="158"/>
      <c r="R7" s="158"/>
      <c r="S7" s="158"/>
      <c r="T7" s="158"/>
      <c r="U7" s="158"/>
      <c r="V7" s="158"/>
      <c r="W7" s="158" t="s">
        <v>211</v>
      </c>
    </row>
    <row r="8" spans="2:23" ht="12" customHeight="1">
      <c r="B8" s="483" t="s">
        <v>9</v>
      </c>
      <c r="C8" s="482"/>
      <c r="D8" s="66">
        <v>260</v>
      </c>
      <c r="E8" s="87"/>
      <c r="F8" s="87">
        <v>896</v>
      </c>
      <c r="G8" s="11"/>
      <c r="H8" s="149">
        <v>-70.982142857142861</v>
      </c>
      <c r="I8" s="158"/>
      <c r="J8" s="87">
        <v>370</v>
      </c>
      <c r="K8" s="11"/>
      <c r="L8" s="149">
        <v>-29.72972972972973</v>
      </c>
      <c r="M8" s="15"/>
      <c r="N8" s="158"/>
      <c r="O8" s="158"/>
      <c r="P8" s="158"/>
      <c r="Q8" s="158"/>
      <c r="R8" s="158"/>
      <c r="S8" s="158"/>
      <c r="T8" s="158"/>
      <c r="U8" s="158"/>
      <c r="V8" s="158"/>
      <c r="W8" s="158" t="s">
        <v>211</v>
      </c>
    </row>
    <row r="9" spans="2:23" ht="15">
      <c r="B9" s="488" t="s">
        <v>38</v>
      </c>
      <c r="C9" s="482"/>
      <c r="D9" s="363">
        <v>193</v>
      </c>
      <c r="E9" s="87"/>
      <c r="F9" s="219">
        <v>1024</v>
      </c>
      <c r="G9" s="11"/>
      <c r="H9" s="149">
        <v>-81.15234375</v>
      </c>
      <c r="I9" s="158"/>
      <c r="J9" s="219">
        <v>380</v>
      </c>
      <c r="K9" s="11"/>
      <c r="L9" s="149">
        <v>-49.210526315789473</v>
      </c>
      <c r="M9" s="12"/>
      <c r="N9" s="158"/>
      <c r="O9" s="158"/>
      <c r="P9" s="158"/>
      <c r="Q9" s="158"/>
      <c r="R9" s="158"/>
      <c r="S9" s="158"/>
      <c r="T9" s="158"/>
      <c r="U9" s="158"/>
      <c r="V9" s="158"/>
      <c r="W9" s="158" t="s">
        <v>211</v>
      </c>
    </row>
    <row r="10" spans="2:23" ht="15">
      <c r="B10" s="256" t="s">
        <v>238</v>
      </c>
      <c r="C10" s="482"/>
      <c r="D10" s="493">
        <v>193</v>
      </c>
      <c r="E10" s="267"/>
      <c r="F10" s="558">
        <v>494</v>
      </c>
      <c r="G10" s="559"/>
      <c r="H10" s="149">
        <v>-60.931174089068833</v>
      </c>
      <c r="I10" s="560"/>
      <c r="J10" s="558">
        <v>248</v>
      </c>
      <c r="K10" s="559"/>
      <c r="L10" s="149">
        <v>-22.177419354838708</v>
      </c>
      <c r="M10" s="12"/>
      <c r="N10" s="158"/>
      <c r="O10" s="158"/>
      <c r="P10" s="158"/>
      <c r="Q10" s="158"/>
      <c r="R10" s="158"/>
      <c r="S10" s="158"/>
      <c r="T10" s="158"/>
      <c r="U10" s="158"/>
      <c r="V10" s="158"/>
      <c r="W10" s="158"/>
    </row>
    <row r="11" spans="2:23" ht="12" customHeight="1">
      <c r="B11" s="483" t="s">
        <v>0</v>
      </c>
      <c r="C11" s="482"/>
      <c r="D11" s="174">
        <v>-169</v>
      </c>
      <c r="E11" s="87"/>
      <c r="F11" s="87">
        <v>-447</v>
      </c>
      <c r="G11" s="11"/>
      <c r="H11" s="149">
        <v>62.192393736017891</v>
      </c>
      <c r="I11" s="158"/>
      <c r="J11" s="87">
        <v>-279</v>
      </c>
      <c r="K11" s="11"/>
      <c r="L11" s="149">
        <v>39.426523297491038</v>
      </c>
      <c r="M11" s="12"/>
      <c r="N11" s="158"/>
      <c r="O11" s="158"/>
      <c r="P11" s="158"/>
      <c r="Q11" s="158"/>
      <c r="R11" s="158"/>
      <c r="S11" s="158"/>
      <c r="T11" s="158"/>
      <c r="U11" s="158"/>
      <c r="V11" s="158"/>
      <c r="W11" s="158" t="s">
        <v>211</v>
      </c>
    </row>
    <row r="12" spans="2:23" ht="14.25" customHeight="1">
      <c r="B12" s="483" t="s">
        <v>1</v>
      </c>
      <c r="C12" s="482"/>
      <c r="D12" s="66">
        <v>-324</v>
      </c>
      <c r="E12" s="87"/>
      <c r="F12" s="87">
        <v>-828</v>
      </c>
      <c r="G12" s="11"/>
      <c r="H12" s="149">
        <v>60.869565217391312</v>
      </c>
      <c r="I12" s="158"/>
      <c r="J12" s="87">
        <v>-561</v>
      </c>
      <c r="K12" s="11"/>
      <c r="L12" s="149">
        <v>42.245989304812838</v>
      </c>
      <c r="M12" s="10"/>
      <c r="N12" s="158"/>
      <c r="O12" s="158"/>
      <c r="P12" s="158"/>
      <c r="Q12" s="158"/>
      <c r="R12" s="158"/>
      <c r="S12" s="158"/>
      <c r="T12" s="158"/>
      <c r="U12" s="158"/>
      <c r="V12" s="158"/>
      <c r="W12" s="158" t="s">
        <v>211</v>
      </c>
    </row>
    <row r="13" spans="2:23" ht="15">
      <c r="B13" s="488" t="s">
        <v>20</v>
      </c>
      <c r="C13" s="482"/>
      <c r="D13" s="322">
        <v>-300</v>
      </c>
      <c r="E13" s="87"/>
      <c r="F13" s="163">
        <v>-251</v>
      </c>
      <c r="G13" s="11"/>
      <c r="H13" s="149">
        <v>-19.52191235059761</v>
      </c>
      <c r="I13" s="158"/>
      <c r="J13" s="163">
        <v>-460</v>
      </c>
      <c r="K13" s="11"/>
      <c r="L13" s="149">
        <v>34.782608695652172</v>
      </c>
      <c r="M13" s="10"/>
      <c r="N13" s="158"/>
      <c r="O13" s="158"/>
      <c r="P13" s="158"/>
      <c r="Q13" s="158"/>
      <c r="R13" s="158"/>
      <c r="S13" s="158"/>
      <c r="T13" s="158"/>
      <c r="U13" s="158"/>
      <c r="V13" s="158"/>
      <c r="W13" s="158" t="s">
        <v>211</v>
      </c>
    </row>
    <row r="14" spans="2:23" ht="15">
      <c r="B14" s="256" t="s">
        <v>396</v>
      </c>
      <c r="C14" s="482"/>
      <c r="D14" s="493">
        <v>-300</v>
      </c>
      <c r="E14" s="65"/>
      <c r="F14" s="558">
        <v>-737</v>
      </c>
      <c r="G14" s="11"/>
      <c r="H14" s="149">
        <v>59.2944369063772</v>
      </c>
      <c r="I14" s="525"/>
      <c r="J14" s="558">
        <v>-592</v>
      </c>
      <c r="K14" s="11"/>
      <c r="L14" s="149">
        <v>49.324324324324323</v>
      </c>
      <c r="M14" s="10"/>
      <c r="N14" s="158"/>
      <c r="O14" s="158"/>
      <c r="P14" s="158"/>
      <c r="Q14" s="158"/>
      <c r="R14" s="158"/>
      <c r="S14" s="158"/>
      <c r="T14" s="158"/>
      <c r="U14" s="158"/>
      <c r="V14" s="158"/>
      <c r="W14" s="158"/>
    </row>
    <row r="15" spans="2:23" ht="15">
      <c r="B15" s="256"/>
      <c r="C15" s="482"/>
      <c r="D15" s="493"/>
      <c r="E15" s="65"/>
      <c r="F15" s="558"/>
      <c r="G15" s="11"/>
      <c r="H15" s="149"/>
      <c r="I15" s="525"/>
      <c r="J15" s="558"/>
      <c r="K15" s="11"/>
      <c r="L15" s="149"/>
      <c r="M15" s="10"/>
      <c r="N15" s="158"/>
      <c r="O15" s="158"/>
      <c r="P15" s="158"/>
      <c r="Q15" s="158"/>
      <c r="R15" s="158"/>
      <c r="S15" s="158"/>
      <c r="T15" s="158"/>
      <c r="U15" s="158"/>
      <c r="V15" s="158"/>
      <c r="W15" s="158"/>
    </row>
    <row r="16" spans="2:23" ht="15">
      <c r="B16" s="256"/>
      <c r="C16" s="482"/>
      <c r="D16" s="493"/>
      <c r="E16" s="65"/>
      <c r="F16" s="558"/>
      <c r="G16" s="11"/>
      <c r="H16" s="149"/>
      <c r="I16" s="525"/>
      <c r="J16" s="558"/>
      <c r="K16" s="11"/>
      <c r="L16" s="149"/>
      <c r="M16" s="10"/>
      <c r="N16" s="158"/>
      <c r="O16" s="158"/>
      <c r="P16" s="158"/>
      <c r="Q16" s="158"/>
      <c r="R16" s="158"/>
      <c r="S16" s="158"/>
      <c r="T16" s="158"/>
      <c r="U16" s="158"/>
      <c r="V16" s="158"/>
      <c r="W16" s="158"/>
    </row>
    <row r="17" spans="1:23" ht="15">
      <c r="B17" s="483"/>
      <c r="C17" s="482"/>
      <c r="D17" s="469"/>
      <c r="E17" s="491"/>
      <c r="F17" s="491"/>
      <c r="G17" s="11"/>
      <c r="H17" s="481" t="s">
        <v>120</v>
      </c>
      <c r="I17" s="11"/>
      <c r="J17" s="482" t="s">
        <v>120</v>
      </c>
      <c r="K17" s="11"/>
      <c r="L17" s="487"/>
      <c r="M17" s="10"/>
      <c r="N17" s="158"/>
      <c r="O17" s="158"/>
      <c r="P17" s="158"/>
      <c r="Q17" s="158"/>
      <c r="R17" s="158"/>
      <c r="S17" s="158"/>
      <c r="T17" s="158"/>
      <c r="U17" s="158"/>
      <c r="V17" s="158"/>
      <c r="W17" s="158" t="s">
        <v>211</v>
      </c>
    </row>
    <row r="18" spans="1:23" ht="15">
      <c r="B18" s="488" t="s">
        <v>43</v>
      </c>
      <c r="C18" s="482"/>
      <c r="D18" s="218"/>
      <c r="E18" s="482"/>
      <c r="F18" s="255"/>
      <c r="G18" s="11"/>
      <c r="H18" s="481" t="s">
        <v>121</v>
      </c>
      <c r="I18" s="11"/>
      <c r="J18" s="482" t="s">
        <v>46</v>
      </c>
      <c r="K18" s="11"/>
      <c r="L18" s="149"/>
      <c r="M18" s="10"/>
      <c r="N18" s="158"/>
      <c r="O18" s="158"/>
      <c r="P18" s="158"/>
      <c r="Q18" s="158"/>
      <c r="R18" s="158"/>
      <c r="S18" s="158"/>
      <c r="T18" s="158"/>
      <c r="U18" s="158"/>
      <c r="V18" s="158"/>
      <c r="W18" s="158" t="s">
        <v>211</v>
      </c>
    </row>
    <row r="19" spans="1:23" ht="15">
      <c r="B19" s="483"/>
      <c r="C19" s="481"/>
      <c r="D19" s="218"/>
      <c r="E19" s="482"/>
      <c r="F19" s="255"/>
      <c r="G19" s="11"/>
      <c r="H19" s="481">
        <v>2014</v>
      </c>
      <c r="I19" s="10"/>
      <c r="J19" s="731" t="s">
        <v>689</v>
      </c>
      <c r="K19" s="11"/>
      <c r="L19" s="149" t="s">
        <v>234</v>
      </c>
      <c r="N19" s="158"/>
      <c r="O19" s="158"/>
      <c r="P19" s="158"/>
      <c r="Q19" s="158"/>
      <c r="R19" s="158"/>
      <c r="S19" s="158"/>
      <c r="T19" s="158"/>
      <c r="U19" s="158"/>
      <c r="V19" s="158"/>
      <c r="W19" s="158" t="s">
        <v>211</v>
      </c>
    </row>
    <row r="20" spans="1:23" ht="15">
      <c r="B20" s="483"/>
      <c r="C20" s="482"/>
      <c r="D20" s="265"/>
      <c r="E20" s="482"/>
      <c r="F20" s="265"/>
      <c r="G20" s="265"/>
      <c r="H20" s="481" t="s">
        <v>28</v>
      </c>
      <c r="I20" s="10"/>
      <c r="J20" s="482" t="s">
        <v>28</v>
      </c>
      <c r="K20" s="265"/>
      <c r="L20" s="265" t="s">
        <v>242</v>
      </c>
      <c r="N20" s="158"/>
    </row>
    <row r="21" spans="1:23" ht="7.5" customHeight="1">
      <c r="B21" s="483"/>
      <c r="C21" s="482"/>
      <c r="D21" s="265"/>
      <c r="E21" s="482"/>
      <c r="F21" s="265"/>
      <c r="G21" s="265"/>
      <c r="H21" s="481"/>
      <c r="I21" s="10"/>
      <c r="J21" s="482"/>
      <c r="K21" s="265"/>
      <c r="L21" s="265"/>
      <c r="N21" s="158"/>
    </row>
    <row r="22" spans="1:23" ht="15">
      <c r="B22" s="483" t="s">
        <v>25</v>
      </c>
      <c r="C22" s="482"/>
      <c r="D22" s="265"/>
      <c r="E22" s="482"/>
      <c r="F22" s="265"/>
      <c r="G22" s="265"/>
      <c r="H22" s="481">
        <v>25.2</v>
      </c>
      <c r="I22" s="10"/>
      <c r="J22" s="482">
        <v>33.299999999999997</v>
      </c>
      <c r="K22" s="265"/>
      <c r="L22" s="149">
        <v>-24.324324324324319</v>
      </c>
      <c r="N22" s="158"/>
    </row>
    <row r="23" spans="1:23" ht="15">
      <c r="B23" s="489" t="s">
        <v>387</v>
      </c>
      <c r="C23" s="482"/>
      <c r="D23" s="265"/>
      <c r="E23" s="482"/>
      <c r="F23" s="265"/>
      <c r="G23" s="265"/>
      <c r="H23" s="265">
        <v>24.2</v>
      </c>
      <c r="I23" s="265"/>
      <c r="J23" s="264">
        <v>30.6</v>
      </c>
      <c r="K23" s="265"/>
      <c r="L23" s="149">
        <v>-20.915032679738569</v>
      </c>
      <c r="N23" s="158"/>
    </row>
    <row r="24" spans="1:23" ht="15">
      <c r="B24" s="489" t="s">
        <v>388</v>
      </c>
      <c r="C24" s="482"/>
      <c r="D24" s="561"/>
      <c r="E24" s="482"/>
      <c r="F24" s="265"/>
      <c r="G24" s="265"/>
      <c r="H24" s="562"/>
      <c r="I24" s="265"/>
      <c r="J24" s="264">
        <v>30.7</v>
      </c>
      <c r="K24" s="265"/>
      <c r="L24" s="265"/>
      <c r="N24" s="158"/>
    </row>
    <row r="25" spans="1:23" ht="15">
      <c r="B25" s="489"/>
      <c r="C25" s="482"/>
      <c r="D25" s="218"/>
      <c r="E25" s="482"/>
      <c r="F25" s="254"/>
      <c r="G25" s="11"/>
      <c r="H25" s="149"/>
      <c r="I25" s="158"/>
      <c r="J25" s="254"/>
      <c r="K25" s="11"/>
      <c r="L25" s="149"/>
      <c r="N25" s="158"/>
    </row>
    <row r="26" spans="1:23" ht="15">
      <c r="B26" s="489"/>
      <c r="C26" s="482"/>
      <c r="D26" s="218"/>
      <c r="E26" s="482"/>
      <c r="F26" s="254"/>
      <c r="G26" s="11"/>
      <c r="H26" s="149"/>
      <c r="I26" s="158"/>
      <c r="J26" s="254"/>
      <c r="K26" s="11"/>
      <c r="L26" s="149"/>
      <c r="N26" s="158"/>
    </row>
    <row r="27" spans="1:23" ht="15">
      <c r="A27" s="572">
        <v>1</v>
      </c>
      <c r="B27" s="771" t="s">
        <v>632</v>
      </c>
      <c r="C27" s="771"/>
      <c r="D27" s="771"/>
      <c r="E27" s="771"/>
      <c r="F27" s="771"/>
      <c r="G27" s="771"/>
      <c r="H27" s="771"/>
      <c r="I27" s="158"/>
      <c r="J27" s="254"/>
      <c r="K27" s="11"/>
      <c r="L27" s="149"/>
      <c r="N27" s="158"/>
    </row>
    <row r="28" spans="1:23" ht="15">
      <c r="A28" s="362"/>
      <c r="B28" s="746"/>
      <c r="C28" s="746"/>
      <c r="D28" s="746"/>
      <c r="E28" s="746"/>
      <c r="F28" s="746"/>
      <c r="G28" s="746"/>
      <c r="H28" s="746"/>
      <c r="I28" s="746"/>
      <c r="J28" s="73"/>
      <c r="K28" s="74"/>
      <c r="L28" s="73"/>
      <c r="N28" s="158"/>
    </row>
    <row r="29" spans="1:23" ht="15">
      <c r="B29" s="2" t="s">
        <v>54</v>
      </c>
      <c r="C29" s="3"/>
      <c r="D29" s="4"/>
      <c r="E29" s="2"/>
      <c r="F29" s="5"/>
      <c r="G29" s="2"/>
      <c r="H29" s="2"/>
      <c r="I29" s="4"/>
      <c r="J29" s="2"/>
      <c r="K29" s="5"/>
      <c r="L29" s="73"/>
      <c r="N29" s="158"/>
    </row>
    <row r="30" spans="1:23" ht="15" customHeight="1">
      <c r="B30" s="331"/>
      <c r="C30" s="482"/>
      <c r="D30" s="752" t="s">
        <v>338</v>
      </c>
      <c r="E30" s="487"/>
      <c r="F30" s="134"/>
      <c r="G30" s="332"/>
      <c r="H30" s="332"/>
      <c r="I30" s="4"/>
      <c r="J30" s="332"/>
      <c r="K30" s="140"/>
      <c r="N30" s="158"/>
    </row>
    <row r="31" spans="1:23" ht="36">
      <c r="B31" s="135"/>
      <c r="C31" s="62"/>
      <c r="D31" s="752"/>
      <c r="E31" s="177"/>
      <c r="F31" s="177" t="s">
        <v>374</v>
      </c>
      <c r="G31" s="134"/>
      <c r="H31" s="177" t="s">
        <v>633</v>
      </c>
      <c r="I31" s="4"/>
      <c r="J31" s="134"/>
      <c r="K31" s="140"/>
      <c r="N31" s="158"/>
    </row>
    <row r="32" spans="1:23" ht="15">
      <c r="B32" s="133"/>
      <c r="C32" s="481"/>
      <c r="D32" s="481" t="s">
        <v>26</v>
      </c>
      <c r="E32" s="482"/>
      <c r="F32" s="482" t="s">
        <v>26</v>
      </c>
      <c r="G32" s="134"/>
      <c r="H32" s="482" t="s">
        <v>26</v>
      </c>
      <c r="I32" s="4"/>
      <c r="J32" s="134"/>
      <c r="K32" s="140"/>
      <c r="N32" s="158"/>
    </row>
    <row r="33" spans="1:20" ht="6" customHeight="1">
      <c r="B33" s="488"/>
      <c r="C33" s="481"/>
      <c r="D33" s="481"/>
      <c r="E33" s="482"/>
      <c r="F33" s="482"/>
      <c r="G33" s="482"/>
      <c r="H33" s="482"/>
      <c r="I33" s="4"/>
      <c r="J33" s="482"/>
      <c r="K33" s="487"/>
      <c r="N33" s="158"/>
    </row>
    <row r="34" spans="1:20" ht="15">
      <c r="B34" s="483" t="s">
        <v>394</v>
      </c>
      <c r="C34" s="134"/>
      <c r="D34" s="88">
        <v>66</v>
      </c>
      <c r="E34" s="87" t="s">
        <v>211</v>
      </c>
      <c r="F34" s="87">
        <v>-132</v>
      </c>
      <c r="G34" s="87" t="s">
        <v>211</v>
      </c>
      <c r="H34" s="87">
        <v>-1</v>
      </c>
      <c r="I34" s="4"/>
      <c r="J34" s="87" t="s">
        <v>211</v>
      </c>
      <c r="K34" s="149"/>
      <c r="N34" s="158"/>
      <c r="O34" s="158"/>
      <c r="P34" s="158"/>
      <c r="Q34" s="158"/>
      <c r="R34" s="158"/>
      <c r="S34" s="158"/>
      <c r="T34" s="158"/>
    </row>
    <row r="35" spans="1:20" ht="15">
      <c r="B35" s="135" t="s">
        <v>0</v>
      </c>
      <c r="C35" s="134"/>
      <c r="D35" s="88">
        <v>-34</v>
      </c>
      <c r="E35" s="87" t="s">
        <v>211</v>
      </c>
      <c r="F35" s="87">
        <v>5</v>
      </c>
      <c r="G35" s="87" t="s">
        <v>211</v>
      </c>
      <c r="H35" s="87">
        <v>-54</v>
      </c>
      <c r="I35" s="4"/>
      <c r="J35" s="87" t="s">
        <v>211</v>
      </c>
      <c r="K35" s="149"/>
      <c r="N35" s="158"/>
      <c r="O35" s="158"/>
      <c r="P35" s="158"/>
      <c r="Q35" s="158"/>
      <c r="R35" s="158"/>
      <c r="S35" s="158"/>
      <c r="T35" s="158"/>
    </row>
    <row r="36" spans="1:20" ht="15">
      <c r="B36" s="135" t="s">
        <v>1</v>
      </c>
      <c r="C36" s="134"/>
      <c r="D36" s="393">
        <v>0</v>
      </c>
      <c r="E36" s="87" t="s">
        <v>211</v>
      </c>
      <c r="F36" s="65">
        <v>-2</v>
      </c>
      <c r="G36" s="87" t="s">
        <v>211</v>
      </c>
      <c r="H36" s="65">
        <v>-3</v>
      </c>
      <c r="I36" s="4"/>
      <c r="J36" s="87" t="s">
        <v>211</v>
      </c>
      <c r="K36" s="149"/>
      <c r="N36" s="158"/>
      <c r="O36" s="158"/>
      <c r="P36" s="158"/>
      <c r="Q36" s="158"/>
      <c r="R36" s="158"/>
      <c r="S36" s="158"/>
      <c r="T36" s="158"/>
    </row>
    <row r="37" spans="1:20" ht="15">
      <c r="B37" s="488" t="s">
        <v>42</v>
      </c>
      <c r="C37" s="134"/>
      <c r="D37" s="322">
        <v>32</v>
      </c>
      <c r="E37" s="87" t="s">
        <v>211</v>
      </c>
      <c r="F37" s="163">
        <v>-129</v>
      </c>
      <c r="G37" s="87" t="s">
        <v>211</v>
      </c>
      <c r="H37" s="163">
        <v>-58</v>
      </c>
      <c r="I37" s="4"/>
      <c r="J37" s="87" t="s">
        <v>211</v>
      </c>
      <c r="K37" s="149"/>
      <c r="N37" s="158"/>
      <c r="O37" s="158"/>
      <c r="P37" s="158"/>
      <c r="Q37" s="158"/>
      <c r="R37" s="158"/>
      <c r="S37" s="158"/>
      <c r="T37" s="158"/>
    </row>
    <row r="41" spans="1:20" ht="22.5" customHeight="1">
      <c r="A41" s="572">
        <v>1</v>
      </c>
      <c r="B41" s="771" t="s">
        <v>632</v>
      </c>
      <c r="C41" s="771"/>
      <c r="D41" s="771"/>
      <c r="E41" s="771"/>
      <c r="F41" s="771"/>
      <c r="G41" s="771"/>
      <c r="H41" s="771"/>
    </row>
  </sheetData>
  <customSheetViews>
    <customSheetView guid="{BDC7517F-FCD9-4D43-85F8-8FEB94E79248}" scale="90">
      <selection activeCell="D4" sqref="D4"/>
      <pageMargins left="0.70866141732283472" right="0.70866141732283472" top="0.74803149606299213" bottom="0.74803149606299213" header="0.31496062992125984" footer="0.31496062992125984"/>
      <pageSetup paperSize="9" scale="82" orientation="landscape" r:id="rId1"/>
    </customSheetView>
    <customSheetView guid="{F9FCB958-E158-4566-AC3B-17DC22EB34F1}" scale="90">
      <selection activeCell="D4" sqref="D4"/>
      <pageMargins left="0.70866141732283472" right="0.70866141732283472" top="0.74803149606299213" bottom="0.74803149606299213" header="0.31496062992125984" footer="0.31496062992125984"/>
      <pageSetup paperSize="9" scale="82" orientation="landscape" r:id="rId2"/>
    </customSheetView>
  </customSheetViews>
  <mergeCells count="6">
    <mergeCell ref="B28:I28"/>
    <mergeCell ref="D30:D31"/>
    <mergeCell ref="B3:B4"/>
    <mergeCell ref="E3:E4"/>
    <mergeCell ref="B41:H41"/>
    <mergeCell ref="B27:H27"/>
  </mergeCells>
  <pageMargins left="0.70866141732283472" right="0.70866141732283472" top="0.74803149606299213" bottom="0.74803149606299213" header="0.31496062992125984" footer="0.31496062992125984"/>
  <pageSetup paperSize="9" scale="82" orientation="landscape" r:id="rId3"/>
</worksheet>
</file>

<file path=xl/worksheets/sheet17.xml><?xml version="1.0" encoding="utf-8"?>
<worksheet xmlns="http://schemas.openxmlformats.org/spreadsheetml/2006/main" xmlns:r="http://schemas.openxmlformats.org/officeDocument/2006/relationships">
  <sheetPr codeName="Sheet15">
    <pageSetUpPr fitToPage="1"/>
  </sheetPr>
  <dimension ref="A1:AD52"/>
  <sheetViews>
    <sheetView zoomScaleNormal="100" zoomScaleSheetLayoutView="85" workbookViewId="0"/>
  </sheetViews>
  <sheetFormatPr defaultRowHeight="12"/>
  <cols>
    <col min="1" max="1" width="2.28515625" style="3" customWidth="1"/>
    <col min="2" max="2" width="30.7109375" style="3" customWidth="1"/>
    <col min="3" max="3" width="2.7109375" style="2" customWidth="1"/>
    <col min="4" max="4" width="10.7109375" style="3" customWidth="1"/>
    <col min="5" max="5" width="2.7109375" style="3" customWidth="1"/>
    <col min="6" max="6" width="10.7109375" style="3" customWidth="1"/>
    <col min="7" max="7" width="2.7109375" style="3" customWidth="1"/>
    <col min="8" max="8" width="10.7109375" style="3" customWidth="1"/>
    <col min="9" max="9" width="2.7109375" style="3" customWidth="1"/>
    <col min="10" max="10" width="10.7109375" style="3" customWidth="1"/>
    <col min="11" max="11" width="2.7109375" style="3" customWidth="1"/>
    <col min="12" max="12" width="10.7109375" style="3" customWidth="1"/>
    <col min="13" max="13" width="2.7109375" style="3" customWidth="1"/>
    <col min="14" max="14" width="10.7109375" style="3" customWidth="1"/>
    <col min="15" max="15" width="2.7109375" style="3" customWidth="1"/>
    <col min="16" max="16" width="10.7109375" style="3" customWidth="1"/>
    <col min="17" max="16384" width="9.140625" style="3"/>
  </cols>
  <sheetData>
    <row r="1" spans="2:30">
      <c r="B1" s="2" t="s">
        <v>250</v>
      </c>
    </row>
    <row r="3" spans="2:30">
      <c r="B3" s="95"/>
      <c r="C3" s="96"/>
      <c r="D3" s="96"/>
      <c r="E3" s="748" t="s">
        <v>40</v>
      </c>
      <c r="F3" s="748"/>
      <c r="G3" s="748"/>
      <c r="H3" s="748"/>
      <c r="I3" s="748"/>
      <c r="J3" s="748"/>
      <c r="K3" s="748"/>
      <c r="L3" s="748"/>
      <c r="M3" s="748"/>
      <c r="N3" s="748"/>
      <c r="O3" s="96"/>
      <c r="P3" s="96"/>
    </row>
    <row r="4" spans="2:30" ht="12" customHeight="1">
      <c r="B4" s="100"/>
      <c r="C4" s="100"/>
      <c r="D4" s="334" t="s">
        <v>137</v>
      </c>
      <c r="E4" s="399"/>
      <c r="F4" s="400"/>
      <c r="G4" s="399"/>
      <c r="H4" s="412" t="s">
        <v>142</v>
      </c>
      <c r="I4" s="399"/>
      <c r="J4" s="400"/>
      <c r="K4" s="399"/>
      <c r="L4" s="400"/>
      <c r="M4" s="399"/>
      <c r="N4" s="400"/>
      <c r="O4" s="335"/>
      <c r="P4" s="334"/>
    </row>
    <row r="5" spans="2:30" ht="12" customHeight="1">
      <c r="B5" s="479" t="s">
        <v>338</v>
      </c>
      <c r="C5" s="100"/>
      <c r="D5" s="334" t="s">
        <v>132</v>
      </c>
      <c r="E5" s="335"/>
      <c r="F5" s="9" t="s">
        <v>139</v>
      </c>
      <c r="G5" s="335"/>
      <c r="H5" s="411" t="s">
        <v>674</v>
      </c>
      <c r="I5" s="335"/>
      <c r="J5" s="9"/>
      <c r="K5" s="335"/>
      <c r="L5" s="9" t="s">
        <v>145</v>
      </c>
      <c r="M5" s="335"/>
      <c r="N5" s="334"/>
      <c r="O5" s="335"/>
      <c r="P5" s="334"/>
    </row>
    <row r="6" spans="2:30" ht="15" customHeight="1">
      <c r="B6" s="124"/>
      <c r="C6" s="100"/>
      <c r="D6" s="334" t="s">
        <v>134</v>
      </c>
      <c r="E6" s="335"/>
      <c r="F6" s="486" t="s">
        <v>140</v>
      </c>
      <c r="G6" s="335"/>
      <c r="H6" s="411" t="s">
        <v>143</v>
      </c>
      <c r="I6" s="126"/>
      <c r="J6" s="9" t="s">
        <v>133</v>
      </c>
      <c r="K6" s="335"/>
      <c r="L6" s="334" t="s">
        <v>146</v>
      </c>
      <c r="M6" s="126"/>
      <c r="N6" s="9" t="s">
        <v>148</v>
      </c>
      <c r="O6" s="126"/>
      <c r="P6" s="334" t="s">
        <v>136</v>
      </c>
    </row>
    <row r="7" spans="2:30" ht="15" customHeight="1">
      <c r="B7" s="124"/>
      <c r="C7" s="100"/>
      <c r="D7" s="334" t="s">
        <v>138</v>
      </c>
      <c r="E7" s="126"/>
      <c r="F7" s="486" t="s">
        <v>141</v>
      </c>
      <c r="G7" s="335"/>
      <c r="H7" s="411" t="s">
        <v>675</v>
      </c>
      <c r="I7" s="126"/>
      <c r="J7" s="334" t="s">
        <v>144</v>
      </c>
      <c r="K7" s="126"/>
      <c r="L7" s="334" t="s">
        <v>147</v>
      </c>
      <c r="M7" s="126"/>
      <c r="N7" s="334" t="s">
        <v>149</v>
      </c>
      <c r="O7" s="126"/>
      <c r="P7" s="334" t="s">
        <v>150</v>
      </c>
    </row>
    <row r="8" spans="2:30">
      <c r="B8" s="1"/>
      <c r="C8" s="100"/>
      <c r="D8" s="567" t="s">
        <v>26</v>
      </c>
      <c r="E8" s="567"/>
      <c r="F8" s="567" t="s">
        <v>26</v>
      </c>
      <c r="G8" s="566"/>
      <c r="H8" s="567" t="s">
        <v>26</v>
      </c>
      <c r="I8" s="566"/>
      <c r="J8" s="567" t="s">
        <v>26</v>
      </c>
      <c r="K8" s="567"/>
      <c r="L8" s="567" t="s">
        <v>26</v>
      </c>
      <c r="M8" s="567"/>
      <c r="N8" s="567" t="s">
        <v>26</v>
      </c>
      <c r="O8" s="566"/>
      <c r="P8" s="567" t="s">
        <v>26</v>
      </c>
    </row>
    <row r="9" spans="2:30" ht="15">
      <c r="B9" s="1"/>
      <c r="C9" s="100"/>
      <c r="D9" s="93"/>
      <c r="E9" s="93"/>
      <c r="F9" s="93"/>
      <c r="G9" s="95"/>
      <c r="H9" s="93"/>
      <c r="I9" s="95"/>
      <c r="J9" s="93"/>
      <c r="K9" s="93"/>
      <c r="L9" s="93"/>
      <c r="M9" s="93"/>
      <c r="N9" s="93"/>
      <c r="O9" s="95"/>
      <c r="P9" s="93"/>
      <c r="R9" s="158" t="s">
        <v>211</v>
      </c>
      <c r="S9" s="158" t="s">
        <v>211</v>
      </c>
      <c r="T9" s="158" t="s">
        <v>211</v>
      </c>
      <c r="U9" s="158" t="s">
        <v>211</v>
      </c>
      <c r="V9" s="158" t="s">
        <v>211</v>
      </c>
      <c r="W9" s="158" t="s">
        <v>211</v>
      </c>
      <c r="X9" s="158" t="s">
        <v>211</v>
      </c>
      <c r="Y9" s="158" t="s">
        <v>211</v>
      </c>
      <c r="Z9" s="158" t="s">
        <v>211</v>
      </c>
      <c r="AA9" s="158" t="s">
        <v>211</v>
      </c>
      <c r="AB9" s="158" t="s">
        <v>211</v>
      </c>
      <c r="AC9" s="158" t="s">
        <v>211</v>
      </c>
    </row>
    <row r="10" spans="2:30" ht="15">
      <c r="B10" s="1" t="s">
        <v>8</v>
      </c>
      <c r="C10" s="100"/>
      <c r="D10" s="174">
        <v>5262</v>
      </c>
      <c r="E10" s="88" t="s">
        <v>211</v>
      </c>
      <c r="F10" s="174">
        <v>-10</v>
      </c>
      <c r="G10" s="87" t="s">
        <v>211</v>
      </c>
      <c r="H10" s="307">
        <v>0</v>
      </c>
      <c r="I10" s="87" t="s">
        <v>211</v>
      </c>
      <c r="J10" s="174">
        <v>239</v>
      </c>
      <c r="K10" s="88" t="s">
        <v>211</v>
      </c>
      <c r="L10" s="307">
        <v>0</v>
      </c>
      <c r="M10" s="88" t="s">
        <v>211</v>
      </c>
      <c r="N10" s="174">
        <v>313</v>
      </c>
      <c r="O10" s="87" t="s">
        <v>211</v>
      </c>
      <c r="P10" s="174">
        <v>5804</v>
      </c>
      <c r="R10" s="158"/>
      <c r="S10" s="158" t="s">
        <v>211</v>
      </c>
      <c r="T10" s="158"/>
      <c r="U10" s="158"/>
      <c r="V10" s="158"/>
      <c r="W10" s="158"/>
      <c r="X10" s="158"/>
      <c r="Y10" s="158"/>
      <c r="Z10" s="158"/>
      <c r="AA10" s="158"/>
      <c r="AB10" s="158"/>
      <c r="AC10" s="158"/>
      <c r="AD10" s="158"/>
    </row>
    <row r="11" spans="2:30" ht="14.25" customHeight="1">
      <c r="B11" s="753" t="s">
        <v>290</v>
      </c>
      <c r="C11" s="753"/>
      <c r="D11" s="66">
        <v>2434</v>
      </c>
      <c r="E11" s="88" t="s">
        <v>211</v>
      </c>
      <c r="F11" s="66">
        <v>1135</v>
      </c>
      <c r="G11" s="87" t="s">
        <v>211</v>
      </c>
      <c r="H11" s="66">
        <v>122</v>
      </c>
      <c r="I11" s="87" t="s">
        <v>211</v>
      </c>
      <c r="J11" s="66">
        <v>-314</v>
      </c>
      <c r="K11" s="88" t="s">
        <v>211</v>
      </c>
      <c r="L11" s="393">
        <v>0</v>
      </c>
      <c r="M11" s="88" t="s">
        <v>211</v>
      </c>
      <c r="N11" s="407">
        <v>71</v>
      </c>
      <c r="O11" s="87" t="s">
        <v>211</v>
      </c>
      <c r="P11" s="66">
        <v>3448</v>
      </c>
      <c r="R11" s="158"/>
      <c r="S11" s="158"/>
      <c r="T11" s="158"/>
      <c r="U11" s="158"/>
      <c r="V11" s="158"/>
      <c r="W11" s="158"/>
      <c r="X11" s="158"/>
      <c r="Y11" s="158"/>
      <c r="Z11" s="158"/>
      <c r="AA11" s="158"/>
      <c r="AB11" s="158"/>
      <c r="AC11" s="158"/>
      <c r="AD11" s="158"/>
    </row>
    <row r="12" spans="2:30" ht="15">
      <c r="B12" s="100" t="s">
        <v>38</v>
      </c>
      <c r="C12" s="100"/>
      <c r="D12" s="363">
        <v>7696</v>
      </c>
      <c r="E12" s="88" t="s">
        <v>211</v>
      </c>
      <c r="F12" s="363">
        <v>1125</v>
      </c>
      <c r="G12" s="87" t="s">
        <v>211</v>
      </c>
      <c r="H12" s="363">
        <v>122</v>
      </c>
      <c r="I12" s="87" t="s">
        <v>211</v>
      </c>
      <c r="J12" s="363">
        <v>-75</v>
      </c>
      <c r="K12" s="88" t="s">
        <v>211</v>
      </c>
      <c r="L12" s="414">
        <v>0</v>
      </c>
      <c r="M12" s="88" t="s">
        <v>211</v>
      </c>
      <c r="N12" s="363">
        <v>384</v>
      </c>
      <c r="O12" s="87" t="s">
        <v>211</v>
      </c>
      <c r="P12" s="363">
        <v>9252</v>
      </c>
      <c r="R12" s="158"/>
      <c r="S12" s="158"/>
      <c r="T12" s="158"/>
      <c r="U12" s="158"/>
      <c r="V12" s="158"/>
      <c r="W12" s="158"/>
      <c r="X12" s="158"/>
      <c r="Y12" s="158"/>
      <c r="Z12" s="158"/>
      <c r="AA12" s="158"/>
      <c r="AB12" s="158"/>
      <c r="AC12" s="158"/>
      <c r="AD12" s="158"/>
    </row>
    <row r="13" spans="2:30" ht="15">
      <c r="B13" s="1" t="s">
        <v>110</v>
      </c>
      <c r="C13" s="100"/>
      <c r="D13" s="66">
        <v>-6192</v>
      </c>
      <c r="E13" s="88" t="s">
        <v>211</v>
      </c>
      <c r="F13" s="174">
        <v>321</v>
      </c>
      <c r="G13" s="87" t="s">
        <v>211</v>
      </c>
      <c r="H13" s="307">
        <v>0</v>
      </c>
      <c r="I13" s="87" t="s">
        <v>211</v>
      </c>
      <c r="J13" s="174">
        <v>75</v>
      </c>
      <c r="K13" s="88" t="s">
        <v>211</v>
      </c>
      <c r="L13" s="174">
        <v>1100</v>
      </c>
      <c r="M13" s="88" t="s">
        <v>211</v>
      </c>
      <c r="N13" s="174">
        <v>21</v>
      </c>
      <c r="O13" s="87" t="s">
        <v>211</v>
      </c>
      <c r="P13" s="174">
        <v>-4675</v>
      </c>
      <c r="R13" s="158"/>
      <c r="S13" s="158"/>
      <c r="T13" s="158"/>
      <c r="U13" s="158"/>
      <c r="V13" s="158"/>
      <c r="W13" s="158"/>
      <c r="X13" s="158"/>
      <c r="Y13" s="158"/>
      <c r="Z13" s="158"/>
      <c r="AA13" s="158"/>
      <c r="AB13" s="158"/>
      <c r="AC13" s="158"/>
      <c r="AD13" s="158"/>
    </row>
    <row r="14" spans="2:30" ht="15">
      <c r="B14" s="1" t="s">
        <v>1</v>
      </c>
      <c r="C14" s="100"/>
      <c r="D14" s="66">
        <v>-641</v>
      </c>
      <c r="E14" s="88" t="s">
        <v>211</v>
      </c>
      <c r="F14" s="66">
        <v>-27</v>
      </c>
      <c r="G14" s="87" t="s">
        <v>211</v>
      </c>
      <c r="H14" s="393">
        <v>0</v>
      </c>
      <c r="I14" s="87" t="s">
        <v>211</v>
      </c>
      <c r="J14" s="393">
        <v>0</v>
      </c>
      <c r="K14" s="88" t="s">
        <v>211</v>
      </c>
      <c r="L14" s="393">
        <v>0</v>
      </c>
      <c r="M14" s="88" t="s">
        <v>211</v>
      </c>
      <c r="N14" s="66">
        <v>-90</v>
      </c>
      <c r="O14" s="87" t="s">
        <v>211</v>
      </c>
      <c r="P14" s="66">
        <v>-758</v>
      </c>
      <c r="R14" s="158"/>
      <c r="S14" s="158"/>
      <c r="T14" s="158"/>
      <c r="U14" s="158"/>
      <c r="V14" s="158"/>
      <c r="W14" s="158"/>
      <c r="X14" s="158"/>
      <c r="Y14" s="158"/>
      <c r="Z14" s="158"/>
      <c r="AA14" s="158"/>
      <c r="AB14" s="158"/>
      <c r="AC14" s="158"/>
      <c r="AD14" s="158"/>
    </row>
    <row r="15" spans="2:30" ht="15">
      <c r="B15" s="100" t="s">
        <v>151</v>
      </c>
      <c r="C15" s="100"/>
      <c r="D15" s="363">
        <v>863</v>
      </c>
      <c r="E15" s="88" t="s">
        <v>211</v>
      </c>
      <c r="F15" s="363">
        <v>1419</v>
      </c>
      <c r="G15" s="87" t="s">
        <v>211</v>
      </c>
      <c r="H15" s="363">
        <v>122</v>
      </c>
      <c r="I15" s="87" t="s">
        <v>211</v>
      </c>
      <c r="J15" s="414">
        <v>0</v>
      </c>
      <c r="K15" s="88" t="s">
        <v>211</v>
      </c>
      <c r="L15" s="363">
        <v>1100</v>
      </c>
      <c r="M15" s="88" t="s">
        <v>211</v>
      </c>
      <c r="N15" s="363">
        <v>315</v>
      </c>
      <c r="O15" s="87" t="s">
        <v>211</v>
      </c>
      <c r="P15" s="363">
        <v>3819</v>
      </c>
      <c r="R15" s="158"/>
      <c r="S15" s="158"/>
      <c r="T15" s="158"/>
      <c r="U15" s="158"/>
      <c r="V15" s="158"/>
      <c r="W15" s="158"/>
      <c r="X15" s="158"/>
      <c r="Y15" s="158"/>
      <c r="Z15" s="158"/>
      <c r="AA15" s="158"/>
      <c r="AB15" s="158"/>
      <c r="AC15" s="158"/>
      <c r="AD15" s="158"/>
    </row>
    <row r="16" spans="2:30" ht="15">
      <c r="B16" s="1"/>
      <c r="C16" s="100"/>
      <c r="D16" s="413"/>
      <c r="E16" s="1"/>
      <c r="F16" s="413"/>
      <c r="G16" s="1"/>
      <c r="H16" s="413"/>
      <c r="I16" s="1"/>
      <c r="J16" s="413"/>
      <c r="K16" s="1"/>
      <c r="L16" s="413"/>
      <c r="M16" s="1"/>
      <c r="N16" s="413"/>
      <c r="O16" s="1"/>
      <c r="P16" s="413"/>
      <c r="R16" s="158"/>
      <c r="S16" s="158"/>
      <c r="T16" s="158"/>
      <c r="U16" s="158"/>
      <c r="V16" s="158"/>
      <c r="W16" s="158"/>
      <c r="X16" s="158"/>
      <c r="Y16" s="158"/>
      <c r="Z16" s="158"/>
      <c r="AA16" s="158"/>
      <c r="AB16" s="158"/>
      <c r="AC16" s="158"/>
      <c r="AD16" s="158"/>
    </row>
    <row r="17" spans="2:30" ht="15">
      <c r="B17" s="1"/>
      <c r="C17" s="100"/>
      <c r="D17" s="1"/>
      <c r="E17" s="1"/>
      <c r="F17" s="1"/>
      <c r="G17" s="1"/>
      <c r="H17" s="1"/>
      <c r="I17" s="1"/>
      <c r="J17" s="1"/>
      <c r="K17" s="1"/>
      <c r="L17" s="1"/>
      <c r="M17" s="1"/>
      <c r="N17" s="1"/>
      <c r="O17" s="1"/>
      <c r="P17" s="1"/>
      <c r="R17" s="158"/>
      <c r="S17" s="158"/>
      <c r="T17" s="158"/>
      <c r="U17" s="158"/>
      <c r="V17" s="158"/>
      <c r="W17" s="158"/>
      <c r="X17" s="158"/>
      <c r="Y17" s="158"/>
      <c r="Z17" s="158"/>
      <c r="AA17" s="158"/>
      <c r="AB17" s="158"/>
      <c r="AC17" s="158"/>
      <c r="AD17" s="158"/>
    </row>
    <row r="18" spans="2:30" ht="12.75" customHeight="1">
      <c r="B18" s="1"/>
      <c r="C18" s="100"/>
      <c r="D18" s="95"/>
      <c r="E18" s="772" t="s">
        <v>40</v>
      </c>
      <c r="F18" s="772"/>
      <c r="G18" s="772"/>
      <c r="H18" s="772"/>
      <c r="I18" s="772"/>
      <c r="J18" s="772"/>
      <c r="K18" s="772"/>
      <c r="L18" s="772"/>
      <c r="M18" s="772"/>
      <c r="N18" s="772"/>
      <c r="O18" s="95"/>
      <c r="P18" s="95"/>
      <c r="R18" s="158"/>
      <c r="S18" s="158"/>
      <c r="T18" s="158"/>
      <c r="U18" s="158"/>
      <c r="V18" s="158"/>
      <c r="W18" s="158"/>
      <c r="X18" s="158"/>
      <c r="Y18" s="158"/>
      <c r="Z18" s="158"/>
      <c r="AA18" s="158"/>
      <c r="AB18" s="158"/>
      <c r="AC18" s="158"/>
      <c r="AD18" s="158"/>
    </row>
    <row r="19" spans="2:30" ht="12" customHeight="1">
      <c r="B19" s="1"/>
      <c r="C19" s="100"/>
      <c r="D19" s="485" t="s">
        <v>137</v>
      </c>
      <c r="E19" s="399"/>
      <c r="F19" s="399"/>
      <c r="G19" s="399"/>
      <c r="H19" s="399" t="s">
        <v>142</v>
      </c>
      <c r="I19" s="399"/>
      <c r="J19" s="399"/>
      <c r="K19" s="399"/>
      <c r="L19" s="399"/>
      <c r="M19" s="399"/>
      <c r="N19" s="399"/>
      <c r="O19" s="485"/>
      <c r="P19" s="485"/>
      <c r="R19" s="158"/>
      <c r="S19" s="158"/>
      <c r="T19" s="158"/>
      <c r="U19" s="158"/>
      <c r="V19" s="158"/>
      <c r="W19" s="158"/>
      <c r="X19" s="158"/>
      <c r="Y19" s="158"/>
      <c r="Z19" s="158"/>
      <c r="AA19" s="158"/>
      <c r="AB19" s="158"/>
      <c r="AC19" s="158"/>
      <c r="AD19" s="158"/>
    </row>
    <row r="20" spans="2:30" ht="12" customHeight="1">
      <c r="B20" s="489" t="s">
        <v>339</v>
      </c>
      <c r="C20" s="100"/>
      <c r="D20" s="485" t="s">
        <v>132</v>
      </c>
      <c r="E20" s="485"/>
      <c r="F20" s="11" t="s">
        <v>139</v>
      </c>
      <c r="G20" s="485"/>
      <c r="H20" s="705" t="s">
        <v>674</v>
      </c>
      <c r="I20" s="485"/>
      <c r="J20" s="11"/>
      <c r="K20" s="11"/>
      <c r="L20" s="11" t="s">
        <v>145</v>
      </c>
      <c r="M20" s="11"/>
      <c r="N20" s="11"/>
      <c r="O20" s="11"/>
      <c r="P20" s="485"/>
      <c r="R20" s="158"/>
      <c r="S20" s="158"/>
      <c r="T20" s="158"/>
      <c r="U20" s="158"/>
      <c r="V20" s="158"/>
      <c r="W20" s="158"/>
      <c r="X20" s="158"/>
      <c r="Y20" s="158"/>
      <c r="Z20" s="158"/>
      <c r="AA20" s="158"/>
      <c r="AB20" s="158"/>
      <c r="AC20" s="158"/>
      <c r="AD20" s="158"/>
    </row>
    <row r="21" spans="2:30" ht="15" customHeight="1">
      <c r="B21" s="124"/>
      <c r="C21" s="100"/>
      <c r="D21" s="485" t="s">
        <v>134</v>
      </c>
      <c r="E21" s="485"/>
      <c r="F21" s="485" t="s">
        <v>140</v>
      </c>
      <c r="G21" s="485"/>
      <c r="H21" s="485" t="s">
        <v>143</v>
      </c>
      <c r="I21" s="126"/>
      <c r="J21" s="11" t="s">
        <v>133</v>
      </c>
      <c r="K21" s="485"/>
      <c r="L21" s="485" t="s">
        <v>146</v>
      </c>
      <c r="M21" s="485"/>
      <c r="N21" s="11" t="s">
        <v>148</v>
      </c>
      <c r="O21" s="126"/>
      <c r="P21" s="485" t="s">
        <v>136</v>
      </c>
      <c r="R21" s="158"/>
      <c r="S21" s="158"/>
      <c r="T21" s="158"/>
      <c r="U21" s="158"/>
      <c r="V21" s="158"/>
      <c r="W21" s="158"/>
      <c r="X21" s="158"/>
      <c r="Y21" s="158"/>
      <c r="Z21" s="158"/>
      <c r="AA21" s="158"/>
      <c r="AB21" s="158"/>
      <c r="AC21" s="158"/>
      <c r="AD21" s="158"/>
    </row>
    <row r="22" spans="2:30" ht="15" customHeight="1">
      <c r="B22" s="124"/>
      <c r="C22" s="100"/>
      <c r="D22" s="485" t="s">
        <v>138</v>
      </c>
      <c r="E22" s="126"/>
      <c r="F22" s="571" t="s">
        <v>663</v>
      </c>
      <c r="G22" s="485"/>
      <c r="H22" s="571" t="s">
        <v>675</v>
      </c>
      <c r="I22" s="126"/>
      <c r="J22" s="485" t="s">
        <v>144</v>
      </c>
      <c r="K22" s="485"/>
      <c r="L22" s="485" t="s">
        <v>153</v>
      </c>
      <c r="M22" s="126"/>
      <c r="N22" s="485" t="s">
        <v>149</v>
      </c>
      <c r="O22" s="126"/>
      <c r="P22" s="485" t="s">
        <v>150</v>
      </c>
      <c r="R22" s="158"/>
      <c r="S22" s="158"/>
      <c r="T22" s="158"/>
      <c r="U22" s="158"/>
      <c r="V22" s="158"/>
      <c r="W22" s="158"/>
      <c r="X22" s="158"/>
      <c r="Y22" s="158"/>
      <c r="Z22" s="158"/>
      <c r="AA22" s="158"/>
      <c r="AB22" s="158"/>
      <c r="AC22" s="158"/>
      <c r="AD22" s="158"/>
    </row>
    <row r="23" spans="2:30" ht="15">
      <c r="B23" s="1"/>
      <c r="C23" s="100"/>
      <c r="D23" s="566" t="s">
        <v>26</v>
      </c>
      <c r="E23" s="566"/>
      <c r="F23" s="566" t="s">
        <v>26</v>
      </c>
      <c r="G23" s="566"/>
      <c r="H23" s="566" t="s">
        <v>26</v>
      </c>
      <c r="I23" s="566"/>
      <c r="J23" s="566" t="s">
        <v>26</v>
      </c>
      <c r="K23" s="566"/>
      <c r="L23" s="566" t="s">
        <v>26</v>
      </c>
      <c r="M23" s="566"/>
      <c r="N23" s="566" t="s">
        <v>26</v>
      </c>
      <c r="O23" s="566"/>
      <c r="P23" s="566" t="s">
        <v>26</v>
      </c>
      <c r="R23" s="158"/>
      <c r="S23" s="158"/>
      <c r="T23" s="158"/>
      <c r="U23" s="158"/>
      <c r="V23" s="158"/>
      <c r="W23" s="158"/>
      <c r="X23" s="158"/>
      <c r="Y23" s="158"/>
      <c r="Z23" s="158"/>
      <c r="AA23" s="158"/>
      <c r="AB23" s="158"/>
      <c r="AC23" s="158"/>
      <c r="AD23" s="158"/>
    </row>
    <row r="24" spans="2:30" ht="15">
      <c r="B24" s="1"/>
      <c r="C24" s="100"/>
      <c r="D24" s="95"/>
      <c r="E24" s="95"/>
      <c r="F24" s="95"/>
      <c r="G24" s="95"/>
      <c r="H24" s="95"/>
      <c r="I24" s="95"/>
      <c r="J24" s="95"/>
      <c r="K24" s="95"/>
      <c r="L24" s="95"/>
      <c r="M24" s="95"/>
      <c r="N24" s="95"/>
      <c r="O24" s="95"/>
      <c r="P24" s="95"/>
      <c r="R24" s="158"/>
      <c r="S24" s="158"/>
      <c r="T24" s="158"/>
      <c r="U24" s="158"/>
      <c r="V24" s="158"/>
      <c r="W24" s="158"/>
      <c r="X24" s="158"/>
      <c r="Y24" s="158"/>
      <c r="Z24" s="158"/>
      <c r="AA24" s="158"/>
      <c r="AB24" s="158"/>
      <c r="AC24" s="158"/>
      <c r="AD24" s="158"/>
    </row>
    <row r="25" spans="2:30" ht="15">
      <c r="B25" s="1" t="s">
        <v>8</v>
      </c>
      <c r="C25" s="1"/>
      <c r="D25" s="87">
        <v>3270</v>
      </c>
      <c r="E25" s="87" t="s">
        <v>211</v>
      </c>
      <c r="F25" s="87">
        <v>-12</v>
      </c>
      <c r="G25" s="87" t="s">
        <v>211</v>
      </c>
      <c r="H25" s="87">
        <v>-7</v>
      </c>
      <c r="I25" s="87" t="s">
        <v>211</v>
      </c>
      <c r="J25" s="87">
        <v>1700</v>
      </c>
      <c r="K25" s="87" t="s">
        <v>211</v>
      </c>
      <c r="L25" s="282">
        <v>0</v>
      </c>
      <c r="M25" s="87" t="s">
        <v>211</v>
      </c>
      <c r="N25" s="87">
        <v>255</v>
      </c>
      <c r="O25" s="87" t="s">
        <v>211</v>
      </c>
      <c r="P25" s="87">
        <v>5206</v>
      </c>
      <c r="R25" s="158"/>
      <c r="S25" s="158"/>
      <c r="T25" s="158"/>
      <c r="U25" s="158"/>
      <c r="V25" s="158"/>
      <c r="W25" s="158"/>
      <c r="X25" s="158"/>
      <c r="Y25" s="158"/>
      <c r="Z25" s="158"/>
      <c r="AA25" s="158"/>
      <c r="AB25" s="158"/>
      <c r="AC25" s="158"/>
      <c r="AD25" s="158"/>
    </row>
    <row r="26" spans="2:30" ht="15">
      <c r="B26" s="753" t="s">
        <v>290</v>
      </c>
      <c r="C26" s="753"/>
      <c r="D26" s="87">
        <v>7115</v>
      </c>
      <c r="E26" s="87" t="s">
        <v>211</v>
      </c>
      <c r="F26" s="87">
        <v>-558</v>
      </c>
      <c r="G26" s="87" t="s">
        <v>211</v>
      </c>
      <c r="H26" s="87">
        <v>-478</v>
      </c>
      <c r="I26" s="87" t="s">
        <v>211</v>
      </c>
      <c r="J26" s="87">
        <v>-1821</v>
      </c>
      <c r="K26" s="87" t="s">
        <v>211</v>
      </c>
      <c r="L26" s="282">
        <v>0</v>
      </c>
      <c r="M26" s="87" t="s">
        <v>211</v>
      </c>
      <c r="N26" s="282">
        <v>0</v>
      </c>
      <c r="O26" s="87" t="s">
        <v>211</v>
      </c>
      <c r="P26" s="87">
        <v>4258</v>
      </c>
      <c r="R26" s="158"/>
      <c r="S26" s="158"/>
      <c r="T26" s="158"/>
      <c r="U26" s="158"/>
      <c r="V26" s="158"/>
      <c r="W26" s="158"/>
      <c r="X26" s="158"/>
      <c r="Y26" s="158"/>
      <c r="Z26" s="158"/>
      <c r="AA26" s="158"/>
      <c r="AB26" s="158"/>
      <c r="AC26" s="158"/>
      <c r="AD26" s="158"/>
    </row>
    <row r="27" spans="2:30" ht="15">
      <c r="B27" s="1" t="s">
        <v>38</v>
      </c>
      <c r="C27" s="1"/>
      <c r="D27" s="219">
        <v>10385</v>
      </c>
      <c r="E27" s="87" t="s">
        <v>211</v>
      </c>
      <c r="F27" s="219">
        <v>-570</v>
      </c>
      <c r="G27" s="87" t="s">
        <v>211</v>
      </c>
      <c r="H27" s="219">
        <v>-485</v>
      </c>
      <c r="I27" s="87" t="s">
        <v>211</v>
      </c>
      <c r="J27" s="219">
        <v>-121</v>
      </c>
      <c r="K27" s="87" t="s">
        <v>211</v>
      </c>
      <c r="L27" s="410">
        <v>0</v>
      </c>
      <c r="M27" s="87" t="s">
        <v>211</v>
      </c>
      <c r="N27" s="219">
        <v>255</v>
      </c>
      <c r="O27" s="87" t="s">
        <v>211</v>
      </c>
      <c r="P27" s="219">
        <v>9464</v>
      </c>
      <c r="R27" s="158"/>
      <c r="S27" s="158"/>
      <c r="T27" s="158"/>
      <c r="U27" s="158"/>
      <c r="V27" s="158"/>
      <c r="W27" s="158"/>
      <c r="X27" s="158"/>
      <c r="Y27" s="158"/>
      <c r="Z27" s="158"/>
      <c r="AA27" s="158"/>
      <c r="AB27" s="158"/>
      <c r="AC27" s="158"/>
      <c r="AD27" s="158"/>
    </row>
    <row r="28" spans="2:30" ht="15">
      <c r="B28" s="1" t="s">
        <v>110</v>
      </c>
      <c r="C28" s="1"/>
      <c r="D28" s="87">
        <v>-6568</v>
      </c>
      <c r="E28" s="87" t="s">
        <v>211</v>
      </c>
      <c r="F28" s="87">
        <v>1090</v>
      </c>
      <c r="G28" s="87" t="s">
        <v>211</v>
      </c>
      <c r="H28" s="282">
        <v>0</v>
      </c>
      <c r="I28" s="87" t="s">
        <v>211</v>
      </c>
      <c r="J28" s="87">
        <v>121</v>
      </c>
      <c r="K28" s="87" t="s">
        <v>211</v>
      </c>
      <c r="L28" s="87">
        <v>575</v>
      </c>
      <c r="M28" s="87" t="s">
        <v>211</v>
      </c>
      <c r="N28" s="87">
        <v>33</v>
      </c>
      <c r="O28" s="87" t="s">
        <v>211</v>
      </c>
      <c r="P28" s="87">
        <v>-4749</v>
      </c>
      <c r="R28" s="158"/>
      <c r="S28" s="158"/>
      <c r="T28" s="158"/>
      <c r="U28" s="158"/>
      <c r="V28" s="158"/>
      <c r="W28" s="158"/>
      <c r="X28" s="158"/>
      <c r="Y28" s="158"/>
      <c r="Z28" s="158"/>
      <c r="AA28" s="158"/>
      <c r="AB28" s="158"/>
      <c r="AC28" s="158"/>
      <c r="AD28" s="158"/>
    </row>
    <row r="29" spans="2:30" ht="15">
      <c r="B29" s="1" t="s">
        <v>1</v>
      </c>
      <c r="C29" s="1"/>
      <c r="D29" s="65">
        <v>-1683</v>
      </c>
      <c r="E29" s="87" t="s">
        <v>211</v>
      </c>
      <c r="F29" s="65">
        <v>194</v>
      </c>
      <c r="G29" s="87" t="s">
        <v>211</v>
      </c>
      <c r="H29" s="306">
        <v>0</v>
      </c>
      <c r="I29" s="87" t="s">
        <v>211</v>
      </c>
      <c r="J29" s="306">
        <v>0</v>
      </c>
      <c r="K29" s="87" t="s">
        <v>211</v>
      </c>
      <c r="L29" s="306">
        <v>0</v>
      </c>
      <c r="M29" s="87" t="s">
        <v>211</v>
      </c>
      <c r="N29" s="65">
        <v>-324</v>
      </c>
      <c r="O29" s="87" t="s">
        <v>211</v>
      </c>
      <c r="P29" s="65">
        <v>-1813</v>
      </c>
      <c r="R29" s="158"/>
      <c r="S29" s="158"/>
      <c r="T29" s="158"/>
      <c r="U29" s="158"/>
      <c r="V29" s="158"/>
      <c r="W29" s="158"/>
      <c r="X29" s="158"/>
      <c r="Y29" s="158"/>
      <c r="Z29" s="158"/>
      <c r="AA29" s="158"/>
      <c r="AB29" s="158"/>
      <c r="AC29" s="158"/>
      <c r="AD29" s="158"/>
    </row>
    <row r="30" spans="2:30" ht="15">
      <c r="B30" s="1" t="s">
        <v>151</v>
      </c>
      <c r="C30" s="1"/>
      <c r="D30" s="219">
        <v>2134</v>
      </c>
      <c r="E30" s="87" t="s">
        <v>211</v>
      </c>
      <c r="F30" s="219">
        <v>714</v>
      </c>
      <c r="G30" s="87" t="s">
        <v>211</v>
      </c>
      <c r="H30" s="219">
        <v>-485</v>
      </c>
      <c r="I30" s="87" t="s">
        <v>211</v>
      </c>
      <c r="J30" s="410">
        <v>0</v>
      </c>
      <c r="K30" s="87" t="s">
        <v>211</v>
      </c>
      <c r="L30" s="219">
        <v>575</v>
      </c>
      <c r="M30" s="87" t="s">
        <v>211</v>
      </c>
      <c r="N30" s="219">
        <v>-36</v>
      </c>
      <c r="O30" s="87" t="s">
        <v>211</v>
      </c>
      <c r="P30" s="219">
        <v>2902</v>
      </c>
      <c r="R30" s="158"/>
      <c r="S30" s="158"/>
      <c r="T30" s="158"/>
      <c r="U30" s="158"/>
      <c r="V30" s="158"/>
      <c r="W30" s="158"/>
      <c r="X30" s="158"/>
      <c r="Y30" s="158"/>
      <c r="Z30" s="158"/>
      <c r="AA30" s="158"/>
      <c r="AB30" s="158"/>
      <c r="AC30" s="158"/>
      <c r="AD30" s="158"/>
    </row>
    <row r="31" spans="2:30" ht="15">
      <c r="B31" s="47"/>
      <c r="C31" s="44"/>
      <c r="D31" s="365"/>
      <c r="F31" s="365"/>
      <c r="H31" s="365"/>
      <c r="J31" s="365"/>
      <c r="L31" s="365"/>
      <c r="N31" s="365"/>
      <c r="P31" s="365"/>
      <c r="R31" s="158"/>
      <c r="S31" s="158"/>
      <c r="T31" s="158"/>
      <c r="U31" s="158"/>
      <c r="V31" s="158"/>
      <c r="W31" s="158"/>
      <c r="X31" s="158"/>
      <c r="Y31" s="158"/>
      <c r="Z31" s="158"/>
      <c r="AA31" s="158"/>
      <c r="AB31" s="158"/>
      <c r="AC31" s="158"/>
      <c r="AD31" s="158"/>
    </row>
    <row r="33" spans="1:30" ht="12.75" customHeight="1">
      <c r="B33" s="489"/>
      <c r="C33" s="479"/>
      <c r="D33" s="483"/>
      <c r="E33" s="772" t="s">
        <v>40</v>
      </c>
      <c r="F33" s="772"/>
      <c r="G33" s="772"/>
      <c r="H33" s="772"/>
      <c r="I33" s="772"/>
      <c r="J33" s="772"/>
      <c r="K33" s="772"/>
      <c r="L33" s="772"/>
      <c r="M33" s="772"/>
      <c r="N33" s="772"/>
      <c r="O33" s="483"/>
      <c r="P33" s="483"/>
      <c r="R33" s="158"/>
      <c r="S33" s="158"/>
      <c r="T33" s="158"/>
      <c r="U33" s="158"/>
      <c r="V33" s="158"/>
      <c r="W33" s="158"/>
      <c r="X33" s="158"/>
      <c r="Y33" s="158"/>
      <c r="Z33" s="158"/>
      <c r="AA33" s="158"/>
      <c r="AB33" s="158"/>
      <c r="AC33" s="158"/>
      <c r="AD33" s="158"/>
    </row>
    <row r="34" spans="1:30" ht="12" customHeight="1">
      <c r="B34" s="489"/>
      <c r="C34" s="479"/>
      <c r="D34" s="485" t="s">
        <v>137</v>
      </c>
      <c r="E34" s="399"/>
      <c r="F34" s="399"/>
      <c r="G34" s="399"/>
      <c r="H34" s="399" t="s">
        <v>142</v>
      </c>
      <c r="I34" s="399"/>
      <c r="J34" s="399"/>
      <c r="K34" s="399"/>
      <c r="L34" s="399"/>
      <c r="M34" s="399"/>
      <c r="N34" s="399"/>
      <c r="O34" s="485"/>
      <c r="P34" s="485"/>
      <c r="R34" s="158"/>
      <c r="S34" s="158"/>
      <c r="T34" s="158"/>
      <c r="U34" s="158"/>
      <c r="V34" s="158"/>
      <c r="W34" s="158"/>
      <c r="X34" s="158"/>
      <c r="Y34" s="158"/>
      <c r="Z34" s="158"/>
      <c r="AA34" s="158"/>
      <c r="AB34" s="158"/>
      <c r="AC34" s="158"/>
      <c r="AD34" s="158"/>
    </row>
    <row r="35" spans="1:30" ht="12" customHeight="1">
      <c r="B35" s="489" t="s">
        <v>398</v>
      </c>
      <c r="C35" s="479"/>
      <c r="D35" s="485" t="s">
        <v>132</v>
      </c>
      <c r="E35" s="485"/>
      <c r="F35" s="11" t="s">
        <v>139</v>
      </c>
      <c r="G35" s="485"/>
      <c r="H35" s="705" t="s">
        <v>674</v>
      </c>
      <c r="I35" s="485"/>
      <c r="J35" s="11"/>
      <c r="K35" s="11"/>
      <c r="L35" s="11" t="s">
        <v>145</v>
      </c>
      <c r="M35" s="11"/>
      <c r="N35" s="11"/>
      <c r="O35" s="11"/>
      <c r="P35" s="485"/>
      <c r="R35" s="158"/>
      <c r="S35" s="158"/>
      <c r="T35" s="158"/>
      <c r="U35" s="158"/>
      <c r="V35" s="158"/>
      <c r="W35" s="158"/>
      <c r="X35" s="158"/>
      <c r="Y35" s="158"/>
      <c r="Z35" s="158"/>
      <c r="AA35" s="158"/>
      <c r="AB35" s="158"/>
      <c r="AC35" s="158"/>
      <c r="AD35" s="158"/>
    </row>
    <row r="36" spans="1:30" ht="15" customHeight="1">
      <c r="B36" s="124"/>
      <c r="C36" s="479"/>
      <c r="D36" s="485" t="s">
        <v>134</v>
      </c>
      <c r="E36" s="485"/>
      <c r="F36" s="485" t="s">
        <v>140</v>
      </c>
      <c r="G36" s="485"/>
      <c r="H36" s="485" t="s">
        <v>143</v>
      </c>
      <c r="I36" s="126"/>
      <c r="J36" s="11" t="s">
        <v>133</v>
      </c>
      <c r="K36" s="485"/>
      <c r="L36" s="485" t="s">
        <v>146</v>
      </c>
      <c r="M36" s="485"/>
      <c r="N36" s="11" t="s">
        <v>148</v>
      </c>
      <c r="O36" s="126"/>
      <c r="P36" s="485" t="s">
        <v>136</v>
      </c>
      <c r="R36" s="158"/>
      <c r="S36" s="158"/>
      <c r="T36" s="158"/>
      <c r="U36" s="158"/>
      <c r="V36" s="158"/>
      <c r="W36" s="158"/>
      <c r="X36" s="158"/>
      <c r="Y36" s="158"/>
      <c r="Z36" s="158"/>
      <c r="AA36" s="158"/>
      <c r="AB36" s="158"/>
      <c r="AC36" s="158"/>
      <c r="AD36" s="158"/>
    </row>
    <row r="37" spans="1:30" ht="15" customHeight="1">
      <c r="B37" s="124"/>
      <c r="C37" s="479"/>
      <c r="D37" s="485" t="s">
        <v>138</v>
      </c>
      <c r="E37" s="126"/>
      <c r="F37" s="571" t="s">
        <v>664</v>
      </c>
      <c r="G37" s="485"/>
      <c r="H37" s="571" t="s">
        <v>675</v>
      </c>
      <c r="I37" s="126"/>
      <c r="J37" s="485" t="s">
        <v>144</v>
      </c>
      <c r="K37" s="485"/>
      <c r="L37" s="485" t="s">
        <v>153</v>
      </c>
      <c r="M37" s="126"/>
      <c r="N37" s="485" t="s">
        <v>149</v>
      </c>
      <c r="O37" s="126"/>
      <c r="P37" s="485" t="s">
        <v>150</v>
      </c>
      <c r="R37" s="158"/>
      <c r="S37" s="158"/>
      <c r="T37" s="158"/>
      <c r="U37" s="158"/>
      <c r="V37" s="158"/>
      <c r="W37" s="158"/>
      <c r="X37" s="158"/>
      <c r="Y37" s="158"/>
      <c r="Z37" s="158"/>
      <c r="AA37" s="158"/>
      <c r="AB37" s="158"/>
      <c r="AC37" s="158"/>
      <c r="AD37" s="158"/>
    </row>
    <row r="38" spans="1:30" ht="15">
      <c r="B38" s="489"/>
      <c r="C38" s="479"/>
      <c r="D38" s="566" t="s">
        <v>26</v>
      </c>
      <c r="E38" s="566"/>
      <c r="F38" s="566" t="s">
        <v>26</v>
      </c>
      <c r="G38" s="566"/>
      <c r="H38" s="566" t="s">
        <v>26</v>
      </c>
      <c r="I38" s="566"/>
      <c r="J38" s="566" t="s">
        <v>26</v>
      </c>
      <c r="K38" s="566"/>
      <c r="L38" s="566" t="s">
        <v>26</v>
      </c>
      <c r="M38" s="566"/>
      <c r="N38" s="566" t="s">
        <v>26</v>
      </c>
      <c r="O38" s="566"/>
      <c r="P38" s="566" t="s">
        <v>26</v>
      </c>
      <c r="R38" s="158"/>
      <c r="S38" s="158"/>
      <c r="T38" s="158"/>
      <c r="U38" s="158"/>
      <c r="V38" s="158"/>
      <c r="W38" s="158"/>
      <c r="X38" s="158"/>
      <c r="Y38" s="158"/>
      <c r="Z38" s="158"/>
      <c r="AA38" s="158"/>
      <c r="AB38" s="158"/>
      <c r="AC38" s="158"/>
      <c r="AD38" s="158"/>
    </row>
    <row r="39" spans="1:30" ht="15">
      <c r="B39" s="489"/>
      <c r="C39" s="479"/>
      <c r="D39" s="483"/>
      <c r="E39" s="483"/>
      <c r="F39" s="483"/>
      <c r="G39" s="483"/>
      <c r="H39" s="483"/>
      <c r="I39" s="483"/>
      <c r="J39" s="483"/>
      <c r="K39" s="483"/>
      <c r="L39" s="483"/>
      <c r="M39" s="483"/>
      <c r="N39" s="483"/>
      <c r="O39" s="483"/>
      <c r="P39" s="483"/>
      <c r="R39" s="158"/>
      <c r="S39" s="158"/>
      <c r="T39" s="158"/>
      <c r="U39" s="158"/>
      <c r="V39" s="158"/>
      <c r="W39" s="158"/>
      <c r="X39" s="158"/>
      <c r="Y39" s="158"/>
      <c r="Z39" s="158"/>
      <c r="AA39" s="158"/>
      <c r="AB39" s="158"/>
      <c r="AC39" s="158"/>
      <c r="AD39" s="158"/>
    </row>
    <row r="40" spans="1:30" ht="15">
      <c r="B40" s="489" t="s">
        <v>8</v>
      </c>
      <c r="C40" s="489"/>
      <c r="D40" s="87">
        <v>4068</v>
      </c>
      <c r="E40" s="87" t="s">
        <v>211</v>
      </c>
      <c r="F40" s="87">
        <v>-2</v>
      </c>
      <c r="G40" s="87" t="s">
        <v>211</v>
      </c>
      <c r="H40" s="87">
        <v>7</v>
      </c>
      <c r="I40" s="87" t="s">
        <v>211</v>
      </c>
      <c r="J40" s="87">
        <v>1230</v>
      </c>
      <c r="K40" s="87" t="s">
        <v>211</v>
      </c>
      <c r="L40" s="282">
        <v>0</v>
      </c>
      <c r="M40" s="87" t="s">
        <v>211</v>
      </c>
      <c r="N40" s="87">
        <v>376</v>
      </c>
      <c r="O40" s="87" t="s">
        <v>211</v>
      </c>
      <c r="P40" s="87">
        <v>5679</v>
      </c>
      <c r="R40" s="158"/>
      <c r="S40" s="158"/>
      <c r="T40" s="158"/>
      <c r="U40" s="158"/>
      <c r="V40" s="158"/>
      <c r="W40" s="158"/>
      <c r="X40" s="158"/>
      <c r="Y40" s="158"/>
      <c r="Z40" s="158"/>
      <c r="AA40" s="158"/>
      <c r="AB40" s="158"/>
      <c r="AC40" s="158"/>
      <c r="AD40" s="158"/>
    </row>
    <row r="41" spans="1:30" ht="15">
      <c r="B41" s="753" t="s">
        <v>290</v>
      </c>
      <c r="C41" s="753"/>
      <c r="D41" s="87">
        <v>4025</v>
      </c>
      <c r="E41" s="87" t="s">
        <v>211</v>
      </c>
      <c r="F41" s="87">
        <v>1018</v>
      </c>
      <c r="G41" s="87" t="s">
        <v>211</v>
      </c>
      <c r="H41" s="87">
        <v>-190</v>
      </c>
      <c r="I41" s="87" t="s">
        <v>211</v>
      </c>
      <c r="J41" s="87">
        <v>-1253</v>
      </c>
      <c r="K41" s="87" t="s">
        <v>211</v>
      </c>
      <c r="L41" s="282">
        <v>0</v>
      </c>
      <c r="M41" s="87" t="s">
        <v>211</v>
      </c>
      <c r="N41" s="165">
        <v>62</v>
      </c>
      <c r="O41" s="87" t="s">
        <v>211</v>
      </c>
      <c r="P41" s="87">
        <v>3662</v>
      </c>
      <c r="R41" s="158"/>
      <c r="S41" s="158"/>
      <c r="T41" s="158"/>
      <c r="U41" s="158"/>
      <c r="V41" s="158"/>
      <c r="W41" s="158"/>
      <c r="X41" s="158"/>
      <c r="Y41" s="158"/>
      <c r="Z41" s="158"/>
      <c r="AA41" s="158"/>
      <c r="AB41" s="158"/>
      <c r="AC41" s="158"/>
      <c r="AD41" s="158"/>
    </row>
    <row r="42" spans="1:30" ht="15">
      <c r="B42" s="489" t="s">
        <v>38</v>
      </c>
      <c r="C42" s="489"/>
      <c r="D42" s="219">
        <v>8093</v>
      </c>
      <c r="E42" s="87" t="s">
        <v>211</v>
      </c>
      <c r="F42" s="219">
        <v>1016</v>
      </c>
      <c r="G42" s="87" t="s">
        <v>211</v>
      </c>
      <c r="H42" s="219">
        <v>-183</v>
      </c>
      <c r="I42" s="87" t="s">
        <v>211</v>
      </c>
      <c r="J42" s="219">
        <v>-23</v>
      </c>
      <c r="K42" s="87" t="s">
        <v>211</v>
      </c>
      <c r="L42" s="410">
        <v>0</v>
      </c>
      <c r="M42" s="87" t="s">
        <v>211</v>
      </c>
      <c r="N42" s="219">
        <v>438</v>
      </c>
      <c r="O42" s="87" t="s">
        <v>211</v>
      </c>
      <c r="P42" s="219">
        <v>9341</v>
      </c>
      <c r="R42" s="158"/>
      <c r="S42" s="158"/>
      <c r="T42" s="158"/>
      <c r="U42" s="158"/>
      <c r="V42" s="158"/>
      <c r="W42" s="158"/>
      <c r="X42" s="158"/>
      <c r="Y42" s="158"/>
      <c r="Z42" s="158"/>
      <c r="AA42" s="158"/>
      <c r="AB42" s="158"/>
      <c r="AC42" s="158"/>
      <c r="AD42" s="158"/>
    </row>
    <row r="43" spans="1:30" ht="15">
      <c r="B43" s="489" t="s">
        <v>110</v>
      </c>
      <c r="C43" s="489"/>
      <c r="D43" s="87">
        <v>-8754</v>
      </c>
      <c r="E43" s="87" t="s">
        <v>211</v>
      </c>
      <c r="F43" s="87">
        <v>951</v>
      </c>
      <c r="G43" s="87" t="s">
        <v>211</v>
      </c>
      <c r="H43" s="282">
        <v>0</v>
      </c>
      <c r="I43" s="87" t="s">
        <v>211</v>
      </c>
      <c r="J43" s="87">
        <v>23</v>
      </c>
      <c r="K43" s="87" t="s">
        <v>211</v>
      </c>
      <c r="L43" s="87">
        <v>2880</v>
      </c>
      <c r="M43" s="87" t="s">
        <v>211</v>
      </c>
      <c r="N43" s="87">
        <v>14</v>
      </c>
      <c r="O43" s="87" t="s">
        <v>211</v>
      </c>
      <c r="P43" s="87">
        <v>-4886</v>
      </c>
      <c r="R43" s="158"/>
      <c r="S43" s="158"/>
      <c r="T43" s="158"/>
      <c r="U43" s="158"/>
      <c r="V43" s="158"/>
      <c r="W43" s="158"/>
      <c r="X43" s="158"/>
      <c r="Y43" s="158"/>
      <c r="Z43" s="158"/>
      <c r="AA43" s="158"/>
      <c r="AB43" s="158"/>
      <c r="AC43" s="158"/>
      <c r="AD43" s="158"/>
    </row>
    <row r="44" spans="1:30" ht="15">
      <c r="B44" s="489" t="s">
        <v>1</v>
      </c>
      <c r="C44" s="489"/>
      <c r="D44" s="65">
        <v>-1058</v>
      </c>
      <c r="E44" s="87" t="s">
        <v>211</v>
      </c>
      <c r="F44" s="65">
        <v>55</v>
      </c>
      <c r="G44" s="87" t="s">
        <v>211</v>
      </c>
      <c r="H44" s="306">
        <v>0</v>
      </c>
      <c r="I44" s="87" t="s">
        <v>211</v>
      </c>
      <c r="J44" s="306">
        <v>0</v>
      </c>
      <c r="K44" s="87" t="s">
        <v>211</v>
      </c>
      <c r="L44" s="306">
        <v>0</v>
      </c>
      <c r="M44" s="87" t="s">
        <v>211</v>
      </c>
      <c r="N44" s="65">
        <v>-188</v>
      </c>
      <c r="O44" s="87" t="s">
        <v>211</v>
      </c>
      <c r="P44" s="65">
        <v>-1191</v>
      </c>
      <c r="R44" s="158"/>
      <c r="S44" s="158"/>
      <c r="T44" s="158"/>
      <c r="U44" s="158"/>
      <c r="V44" s="158"/>
      <c r="W44" s="158"/>
      <c r="X44" s="158"/>
      <c r="Y44" s="158"/>
      <c r="Z44" s="158"/>
      <c r="AA44" s="158"/>
      <c r="AB44" s="158"/>
      <c r="AC44" s="158"/>
      <c r="AD44" s="158"/>
    </row>
    <row r="45" spans="1:30" ht="15">
      <c r="B45" s="489" t="s">
        <v>151</v>
      </c>
      <c r="C45" s="489"/>
      <c r="D45" s="163">
        <v>-1719</v>
      </c>
      <c r="E45" s="87" t="s">
        <v>211</v>
      </c>
      <c r="F45" s="163">
        <v>2022</v>
      </c>
      <c r="G45" s="87" t="s">
        <v>211</v>
      </c>
      <c r="H45" s="163">
        <v>-183</v>
      </c>
      <c r="I45" s="87" t="s">
        <v>211</v>
      </c>
      <c r="J45" s="563">
        <v>0</v>
      </c>
      <c r="K45" s="87" t="s">
        <v>211</v>
      </c>
      <c r="L45" s="163">
        <v>2880</v>
      </c>
      <c r="M45" s="87" t="s">
        <v>211</v>
      </c>
      <c r="N45" s="163">
        <v>264</v>
      </c>
      <c r="O45" s="87" t="s">
        <v>211</v>
      </c>
      <c r="P45" s="163">
        <v>3264</v>
      </c>
      <c r="R45" s="158"/>
      <c r="S45" s="158"/>
      <c r="T45" s="158"/>
      <c r="U45" s="158"/>
      <c r="V45" s="158"/>
      <c r="W45" s="158"/>
      <c r="X45" s="158"/>
      <c r="Y45" s="158"/>
      <c r="Z45" s="158"/>
      <c r="AA45" s="158"/>
      <c r="AB45" s="158"/>
      <c r="AC45" s="158"/>
      <c r="AD45" s="158"/>
    </row>
    <row r="46" spans="1:30" ht="15">
      <c r="B46" s="489"/>
      <c r="C46" s="489"/>
      <c r="D46" s="65"/>
      <c r="E46" s="87"/>
      <c r="F46" s="65"/>
      <c r="G46" s="87"/>
      <c r="H46" s="65"/>
      <c r="I46" s="87"/>
      <c r="J46" s="306"/>
      <c r="K46" s="87"/>
      <c r="L46" s="65"/>
      <c r="M46" s="87"/>
      <c r="N46" s="65"/>
      <c r="O46" s="87"/>
      <c r="P46" s="65"/>
      <c r="R46" s="158"/>
      <c r="S46" s="158"/>
      <c r="T46" s="158"/>
      <c r="U46" s="158"/>
      <c r="V46" s="158"/>
      <c r="W46" s="158"/>
      <c r="X46" s="158"/>
      <c r="Y46" s="158"/>
      <c r="Z46" s="158"/>
      <c r="AA46" s="158"/>
      <c r="AB46" s="158"/>
      <c r="AC46" s="158"/>
      <c r="AD46" s="158"/>
    </row>
    <row r="47" spans="1:30" ht="20.25" customHeight="1">
      <c r="A47" s="362">
        <v>1</v>
      </c>
      <c r="B47" s="746" t="s">
        <v>659</v>
      </c>
      <c r="C47" s="746"/>
      <c r="D47" s="746"/>
      <c r="E47" s="746"/>
      <c r="F47" s="746"/>
      <c r="G47" s="746"/>
      <c r="H47" s="746"/>
      <c r="I47" s="746"/>
      <c r="J47" s="746"/>
      <c r="K47" s="746"/>
      <c r="L47" s="746"/>
      <c r="M47" s="746"/>
      <c r="N47" s="746"/>
      <c r="O47" s="746"/>
      <c r="P47" s="746"/>
      <c r="Q47" s="142"/>
      <c r="R47" s="142"/>
      <c r="S47" s="142"/>
      <c r="T47" s="142"/>
      <c r="U47" s="142"/>
      <c r="V47" s="142"/>
    </row>
    <row r="48" spans="1:30" ht="20.25" customHeight="1">
      <c r="A48" s="362">
        <v>2</v>
      </c>
      <c r="B48" s="746" t="s">
        <v>660</v>
      </c>
      <c r="C48" s="746"/>
      <c r="D48" s="746"/>
      <c r="E48" s="746"/>
      <c r="F48" s="746"/>
      <c r="G48" s="746"/>
      <c r="H48" s="746"/>
      <c r="I48" s="746"/>
      <c r="J48" s="746"/>
      <c r="K48" s="746"/>
      <c r="L48" s="746"/>
      <c r="M48" s="746"/>
      <c r="N48" s="746"/>
      <c r="O48" s="746"/>
      <c r="P48" s="746"/>
      <c r="Q48" s="143"/>
      <c r="R48" s="143"/>
      <c r="S48" s="143"/>
      <c r="T48" s="143"/>
      <c r="U48" s="143"/>
      <c r="V48" s="143"/>
    </row>
    <row r="49" spans="1:22" ht="10.5" customHeight="1">
      <c r="A49" s="362">
        <v>3</v>
      </c>
      <c r="B49" s="746" t="s">
        <v>152</v>
      </c>
      <c r="C49" s="746"/>
      <c r="D49" s="746"/>
      <c r="E49" s="159"/>
      <c r="F49" s="159"/>
      <c r="G49" s="159"/>
      <c r="H49" s="159"/>
      <c r="I49" s="159"/>
      <c r="J49" s="159"/>
      <c r="K49" s="159"/>
      <c r="L49" s="159"/>
      <c r="M49" s="159"/>
      <c r="N49" s="159"/>
      <c r="O49" s="159"/>
      <c r="P49" s="159"/>
      <c r="Q49" s="159"/>
      <c r="R49" s="143"/>
      <c r="S49" s="143"/>
      <c r="T49" s="143"/>
      <c r="U49" s="143"/>
      <c r="V49" s="143"/>
    </row>
    <row r="50" spans="1:22" ht="21" customHeight="1">
      <c r="A50" s="362">
        <v>4</v>
      </c>
      <c r="B50" s="746" t="s">
        <v>661</v>
      </c>
      <c r="C50" s="746"/>
      <c r="D50" s="746"/>
      <c r="E50" s="746"/>
      <c r="F50" s="746"/>
      <c r="G50" s="746"/>
      <c r="H50" s="746"/>
      <c r="I50" s="746"/>
      <c r="J50" s="746"/>
      <c r="K50" s="746"/>
      <c r="L50" s="746"/>
      <c r="M50" s="746"/>
      <c r="N50" s="746"/>
      <c r="O50" s="142"/>
      <c r="P50" s="142"/>
      <c r="Q50" s="142"/>
      <c r="R50" s="142"/>
      <c r="S50" s="143"/>
      <c r="T50" s="143"/>
      <c r="U50" s="143"/>
      <c r="V50" s="143"/>
    </row>
    <row r="51" spans="1:22" ht="20.25" customHeight="1">
      <c r="A51" s="362">
        <v>5</v>
      </c>
      <c r="B51" s="746" t="s">
        <v>662</v>
      </c>
      <c r="C51" s="746"/>
      <c r="D51" s="746"/>
      <c r="E51" s="746"/>
      <c r="F51" s="746"/>
      <c r="G51" s="746"/>
      <c r="H51" s="746"/>
      <c r="I51" s="746"/>
      <c r="J51" s="746"/>
      <c r="K51" s="746"/>
      <c r="L51" s="746"/>
      <c r="M51" s="746"/>
      <c r="N51" s="746"/>
      <c r="O51" s="746"/>
      <c r="P51" s="746"/>
      <c r="Q51" s="142"/>
      <c r="R51" s="142"/>
      <c r="S51" s="142"/>
      <c r="T51" s="143"/>
      <c r="U51" s="143"/>
      <c r="V51" s="143"/>
    </row>
    <row r="52" spans="1:22" ht="19.5" customHeight="1">
      <c r="A52" s="362"/>
      <c r="B52" s="746"/>
      <c r="C52" s="746"/>
      <c r="D52" s="746"/>
      <c r="E52" s="746"/>
      <c r="F52" s="746"/>
      <c r="G52" s="746"/>
      <c r="H52" s="746"/>
      <c r="I52" s="746"/>
      <c r="J52" s="746"/>
      <c r="K52" s="746"/>
      <c r="L52" s="746"/>
      <c r="M52" s="746"/>
      <c r="N52" s="746"/>
      <c r="O52" s="746"/>
      <c r="P52" s="746"/>
      <c r="Q52" s="142"/>
      <c r="R52" s="142"/>
      <c r="S52" s="142"/>
      <c r="T52" s="143"/>
      <c r="U52" s="143"/>
      <c r="V52" s="143"/>
    </row>
  </sheetData>
  <customSheetViews>
    <customSheetView guid="{BDC7517F-FCD9-4D43-85F8-8FEB94E79248}" fitToPage="1">
      <selection activeCell="H10" sqref="H10"/>
      <pageMargins left="0.78740157480314965" right="0.78740157480314965" top="0.98425196850393704" bottom="0.78740157480314965" header="0.51181102362204722" footer="0.51181102362204722"/>
      <pageSetup paperSize="9" scale="66" orientation="portrait" r:id="rId1"/>
      <headerFooter alignWithMargins="0"/>
    </customSheetView>
    <customSheetView guid="{F9FCB958-E158-4566-AC3B-17DC22EB34F1}" fitToPage="1">
      <selection activeCell="D12" sqref="D12"/>
      <pageMargins left="0.78740157480314965" right="0.78740157480314965" top="0.98425196850393704" bottom="0.78740157480314965" header="0.51181102362204722" footer="0.51181102362204722"/>
      <pageSetup paperSize="9" scale="66" orientation="portrait" r:id="rId2"/>
      <headerFooter alignWithMargins="0"/>
    </customSheetView>
    <customSheetView guid="{2E7E1A15-BC23-4A3E-A42B-C3F04F8E88DD}" fitToPage="1">
      <selection activeCell="C5" sqref="C5:O6"/>
      <pageMargins left="0.70866141732283472" right="0.70866141732283472" top="0.74803149606299213" bottom="0.74803149606299213" header="0.31496062992125984" footer="0.31496062992125984"/>
      <pageSetup paperSize="9" scale="99" orientation="landscape" r:id="rId3"/>
    </customSheetView>
  </customSheetViews>
  <mergeCells count="12">
    <mergeCell ref="B52:P52"/>
    <mergeCell ref="B49:D49"/>
    <mergeCell ref="B50:N50"/>
    <mergeCell ref="E3:N3"/>
    <mergeCell ref="E18:N18"/>
    <mergeCell ref="B48:P48"/>
    <mergeCell ref="B47:P47"/>
    <mergeCell ref="B51:P51"/>
    <mergeCell ref="B11:C11"/>
    <mergeCell ref="E33:N33"/>
    <mergeCell ref="B26:C26"/>
    <mergeCell ref="B41:C41"/>
  </mergeCells>
  <pageMargins left="0.78740157480314965" right="0.78740157480314965" top="0.98425196850393704" bottom="0.78740157480314965" header="0.51181102362204722" footer="0.51181102362204722"/>
  <pageSetup paperSize="9" scale="66" orientation="portrait" r:id="rId4"/>
  <headerFooter alignWithMargins="0"/>
</worksheet>
</file>

<file path=xl/worksheets/sheet18.xml><?xml version="1.0" encoding="utf-8"?>
<worksheet xmlns="http://schemas.openxmlformats.org/spreadsheetml/2006/main" xmlns:r="http://schemas.openxmlformats.org/officeDocument/2006/relationships">
  <sheetPr codeName="Sheet16">
    <pageSetUpPr fitToPage="1"/>
  </sheetPr>
  <dimension ref="A1:R39"/>
  <sheetViews>
    <sheetView showGridLines="0" zoomScaleNormal="100" zoomScaleSheetLayoutView="85" workbookViewId="0"/>
  </sheetViews>
  <sheetFormatPr defaultRowHeight="12"/>
  <cols>
    <col min="1" max="1" width="2.7109375" style="3" customWidth="1"/>
    <col min="2" max="2" width="60.7109375" style="3" customWidth="1"/>
    <col min="3" max="3" width="2.7109375" style="3" customWidth="1"/>
    <col min="4" max="4" width="10.7109375" style="2" customWidth="1"/>
    <col min="5" max="5" width="2.7109375" style="3" customWidth="1"/>
    <col min="6" max="6" width="10.7109375" style="3" customWidth="1"/>
    <col min="7" max="7" width="2.7109375" style="3" customWidth="1"/>
    <col min="8" max="8" width="9.140625" style="3" customWidth="1"/>
    <col min="9" max="9" width="2.7109375" style="3" customWidth="1"/>
    <col min="10" max="10" width="2.42578125" style="3" customWidth="1"/>
    <col min="11" max="11" width="9.42578125" style="3" customWidth="1"/>
    <col min="12" max="12" width="2.42578125" style="3" customWidth="1"/>
    <col min="13" max="16384" width="9.140625" style="3"/>
  </cols>
  <sheetData>
    <row r="1" spans="2:18" ht="12.75" customHeight="1">
      <c r="B1" s="2" t="s">
        <v>18</v>
      </c>
      <c r="C1" s="10"/>
      <c r="D1" s="13"/>
      <c r="E1" s="10"/>
      <c r="F1" s="10"/>
      <c r="G1" s="10"/>
      <c r="H1" s="10"/>
      <c r="I1" s="10"/>
      <c r="J1" s="10"/>
      <c r="K1" s="10"/>
      <c r="L1" s="10"/>
      <c r="M1" s="10"/>
    </row>
    <row r="2" spans="2:18" ht="12.75" customHeight="1">
      <c r="B2" s="331"/>
      <c r="C2" s="501"/>
      <c r="D2" s="502"/>
      <c r="E2" s="332"/>
      <c r="F2" s="501"/>
      <c r="G2" s="57"/>
      <c r="H2" s="501"/>
      <c r="I2" s="332"/>
      <c r="J2" s="10"/>
      <c r="K2" s="11"/>
      <c r="L2" s="10"/>
      <c r="M2" s="10"/>
    </row>
    <row r="3" spans="2:18" ht="38.25" customHeight="1">
      <c r="B3" s="206"/>
      <c r="C3" s="501"/>
      <c r="D3" s="62" t="s">
        <v>338</v>
      </c>
      <c r="E3" s="205"/>
      <c r="F3" s="177" t="s">
        <v>339</v>
      </c>
      <c r="G3" s="501"/>
      <c r="H3" s="177" t="s">
        <v>344</v>
      </c>
      <c r="I3" s="205"/>
      <c r="J3" s="11"/>
      <c r="K3" s="11"/>
      <c r="L3" s="10"/>
      <c r="M3" s="10"/>
    </row>
    <row r="4" spans="2:18" ht="12.75" customHeight="1">
      <c r="B4" s="135"/>
      <c r="C4" s="501"/>
      <c r="D4" s="567" t="s">
        <v>26</v>
      </c>
      <c r="E4" s="566"/>
      <c r="F4" s="566" t="s">
        <v>26</v>
      </c>
      <c r="G4" s="566"/>
      <c r="H4" s="566" t="s">
        <v>26</v>
      </c>
      <c r="I4" s="134"/>
      <c r="J4" s="11"/>
      <c r="K4" s="11"/>
      <c r="L4" s="10"/>
      <c r="M4" s="10"/>
    </row>
    <row r="5" spans="2:18" ht="12.75" customHeight="1">
      <c r="B5" s="133"/>
      <c r="C5" s="501"/>
      <c r="D5" s="502"/>
      <c r="E5" s="134"/>
      <c r="F5" s="501"/>
      <c r="G5" s="501"/>
      <c r="H5" s="501"/>
      <c r="I5" s="134"/>
      <c r="J5" s="11"/>
      <c r="K5" s="15"/>
      <c r="L5" s="10"/>
      <c r="M5" s="10"/>
    </row>
    <row r="6" spans="2:18" ht="12.75" customHeight="1">
      <c r="B6" s="206" t="s">
        <v>251</v>
      </c>
      <c r="C6" s="501"/>
      <c r="D6" s="174">
        <v>5826</v>
      </c>
      <c r="E6" s="134"/>
      <c r="F6" s="87">
        <v>5153</v>
      </c>
      <c r="G6" s="87"/>
      <c r="H6" s="87">
        <v>5688</v>
      </c>
      <c r="I6" s="87" t="s">
        <v>211</v>
      </c>
      <c r="J6" s="11"/>
      <c r="K6" s="158"/>
      <c r="L6" s="158" t="s">
        <v>211</v>
      </c>
      <c r="M6" s="158"/>
      <c r="N6" s="158"/>
      <c r="O6" s="158"/>
      <c r="P6" s="158"/>
      <c r="Q6" s="158"/>
      <c r="R6" s="158"/>
    </row>
    <row r="7" spans="2:18" ht="15">
      <c r="B7" s="135" t="s">
        <v>154</v>
      </c>
      <c r="C7" s="501"/>
      <c r="D7" s="174">
        <v>-64</v>
      </c>
      <c r="E7" s="134"/>
      <c r="F7" s="87">
        <v>-49</v>
      </c>
      <c r="G7" s="87"/>
      <c r="H7" s="87">
        <v>-58</v>
      </c>
      <c r="I7" s="87" t="s">
        <v>211</v>
      </c>
      <c r="J7" s="11"/>
      <c r="K7" s="158"/>
      <c r="L7" s="158"/>
      <c r="M7" s="158"/>
      <c r="N7" s="158"/>
      <c r="O7" s="158"/>
      <c r="P7" s="158"/>
      <c r="Q7" s="158"/>
      <c r="R7" s="158"/>
    </row>
    <row r="8" spans="2:18" ht="14.25" customHeight="1">
      <c r="B8" s="135" t="s">
        <v>155</v>
      </c>
      <c r="C8" s="501"/>
      <c r="D8" s="66">
        <v>42</v>
      </c>
      <c r="E8" s="134"/>
      <c r="F8" s="65">
        <v>102</v>
      </c>
      <c r="G8" s="87"/>
      <c r="H8" s="65">
        <v>49</v>
      </c>
      <c r="I8" s="87" t="s">
        <v>211</v>
      </c>
      <c r="J8" s="11"/>
      <c r="K8" s="158"/>
      <c r="L8" s="158"/>
      <c r="M8" s="158"/>
      <c r="N8" s="158"/>
      <c r="O8" s="158"/>
      <c r="P8" s="158"/>
      <c r="Q8" s="158"/>
      <c r="R8" s="158"/>
    </row>
    <row r="9" spans="2:18" ht="12.75" customHeight="1">
      <c r="B9" s="209" t="s">
        <v>252</v>
      </c>
      <c r="C9" s="501"/>
      <c r="D9" s="363">
        <v>5804</v>
      </c>
      <c r="E9" s="134"/>
      <c r="F9" s="219">
        <v>5206</v>
      </c>
      <c r="G9" s="87"/>
      <c r="H9" s="219">
        <v>5679</v>
      </c>
      <c r="I9" s="87" t="s">
        <v>211</v>
      </c>
      <c r="J9" s="11"/>
      <c r="K9" s="158"/>
      <c r="L9" s="158"/>
      <c r="M9" s="158"/>
      <c r="N9" s="158"/>
      <c r="O9" s="158"/>
      <c r="P9" s="158"/>
      <c r="Q9" s="158"/>
      <c r="R9" s="158" t="s">
        <v>211</v>
      </c>
    </row>
    <row r="10" spans="2:18" ht="12.75" customHeight="1">
      <c r="B10" s="135" t="s">
        <v>12</v>
      </c>
      <c r="C10" s="501"/>
      <c r="D10" s="174">
        <v>-313</v>
      </c>
      <c r="E10" s="134"/>
      <c r="F10" s="87">
        <v>-255</v>
      </c>
      <c r="G10" s="87"/>
      <c r="H10" s="87">
        <v>-376</v>
      </c>
      <c r="I10" s="87" t="s">
        <v>211</v>
      </c>
      <c r="J10" s="11"/>
      <c r="K10" s="158"/>
      <c r="L10" s="158"/>
      <c r="M10" s="158"/>
      <c r="N10" s="158"/>
      <c r="O10" s="158"/>
      <c r="P10" s="158"/>
      <c r="Q10" s="158"/>
      <c r="R10" s="158" t="s">
        <v>211</v>
      </c>
    </row>
    <row r="11" spans="2:18" ht="12.75" customHeight="1">
      <c r="B11" s="135" t="s">
        <v>156</v>
      </c>
      <c r="C11" s="501"/>
      <c r="D11" s="174">
        <v>10</v>
      </c>
      <c r="E11" s="134"/>
      <c r="F11" s="87">
        <v>12</v>
      </c>
      <c r="G11" s="87"/>
      <c r="H11" s="87">
        <v>2</v>
      </c>
      <c r="I11" s="87" t="s">
        <v>211</v>
      </c>
      <c r="J11" s="11"/>
      <c r="K11" s="158"/>
      <c r="L11" s="158"/>
      <c r="M11" s="158"/>
      <c r="N11" s="158"/>
      <c r="O11" s="158"/>
      <c r="P11" s="158"/>
      <c r="Q11" s="158"/>
      <c r="R11" s="158" t="s">
        <v>211</v>
      </c>
    </row>
    <row r="12" spans="2:18" ht="12.75" customHeight="1">
      <c r="B12" s="135" t="s">
        <v>39</v>
      </c>
      <c r="C12" s="501"/>
      <c r="D12" s="174">
        <v>-239</v>
      </c>
      <c r="E12" s="134"/>
      <c r="F12" s="87">
        <v>-1700</v>
      </c>
      <c r="G12" s="87"/>
      <c r="H12" s="87">
        <v>-1230</v>
      </c>
      <c r="I12" s="87" t="s">
        <v>211</v>
      </c>
      <c r="J12" s="11"/>
      <c r="K12" s="158"/>
      <c r="L12" s="158"/>
      <c r="M12" s="158"/>
      <c r="N12" s="158"/>
      <c r="O12" s="158"/>
      <c r="P12" s="158"/>
      <c r="Q12" s="158"/>
      <c r="R12" s="158" t="s">
        <v>211</v>
      </c>
    </row>
    <row r="13" spans="2:18" ht="14.25" customHeight="1">
      <c r="B13" s="503" t="s">
        <v>399</v>
      </c>
      <c r="C13" s="501"/>
      <c r="D13" s="393">
        <v>0</v>
      </c>
      <c r="E13" s="134"/>
      <c r="F13" s="376">
        <v>7</v>
      </c>
      <c r="G13" s="87"/>
      <c r="H13" s="65">
        <v>-7</v>
      </c>
      <c r="I13" s="87" t="s">
        <v>211</v>
      </c>
      <c r="J13" s="11"/>
      <c r="K13" s="158"/>
      <c r="L13" s="158"/>
      <c r="M13" s="158"/>
      <c r="N13" s="158"/>
      <c r="O13" s="158"/>
      <c r="P13" s="158"/>
      <c r="Q13" s="158"/>
      <c r="R13" s="158" t="s">
        <v>211</v>
      </c>
    </row>
    <row r="14" spans="2:18" ht="16.5" customHeight="1">
      <c r="B14" s="133" t="s">
        <v>157</v>
      </c>
      <c r="C14" s="501"/>
      <c r="D14" s="363">
        <v>5262</v>
      </c>
      <c r="E14" s="134"/>
      <c r="F14" s="219">
        <v>3270</v>
      </c>
      <c r="G14" s="87"/>
      <c r="H14" s="219">
        <v>4068</v>
      </c>
      <c r="I14" s="87" t="s">
        <v>211</v>
      </c>
      <c r="J14" s="11"/>
      <c r="K14" s="158"/>
      <c r="L14" s="158"/>
      <c r="M14" s="158"/>
      <c r="N14" s="158"/>
      <c r="O14" s="158"/>
      <c r="P14" s="158"/>
      <c r="Q14" s="158"/>
      <c r="R14" s="158" t="s">
        <v>211</v>
      </c>
    </row>
    <row r="15" spans="2:18" ht="12.75" customHeight="1">
      <c r="B15" s="10"/>
      <c r="C15" s="10"/>
      <c r="D15" s="402"/>
      <c r="E15" s="10"/>
      <c r="F15" s="402"/>
      <c r="G15" s="528"/>
      <c r="H15" s="402"/>
      <c r="I15" s="11"/>
      <c r="J15" s="11"/>
      <c r="K15" s="15"/>
      <c r="L15" s="10"/>
      <c r="M15" s="10"/>
    </row>
    <row r="16" spans="2:18" ht="12.75" customHeight="1">
      <c r="D16" s="3"/>
      <c r="I16" s="11"/>
      <c r="J16" s="11"/>
      <c r="K16" s="11"/>
      <c r="L16" s="11"/>
      <c r="M16" s="10"/>
    </row>
    <row r="17" spans="1:13" ht="12.75" customHeight="1">
      <c r="B17" s="2" t="s">
        <v>399</v>
      </c>
      <c r="C17" s="10"/>
      <c r="D17" s="13"/>
      <c r="E17" s="10"/>
      <c r="F17" s="10"/>
      <c r="G17" s="10"/>
      <c r="H17" s="10"/>
      <c r="I17" s="11"/>
      <c r="J17" s="11"/>
      <c r="K17" s="116"/>
      <c r="L17" s="11"/>
      <c r="M17" s="10"/>
    </row>
    <row r="18" spans="1:13" ht="12.75" customHeight="1">
      <c r="B18" s="10"/>
      <c r="C18" s="10"/>
      <c r="D18" s="13"/>
      <c r="E18" s="10"/>
      <c r="F18" s="10"/>
      <c r="G18" s="10"/>
      <c r="H18" s="10"/>
      <c r="I18" s="11"/>
      <c r="J18" s="11"/>
      <c r="K18" s="116"/>
      <c r="L18" s="11"/>
      <c r="M18" s="10"/>
    </row>
    <row r="19" spans="1:13" ht="36" customHeight="1">
      <c r="B19" s="206"/>
      <c r="C19" s="501"/>
      <c r="D19" s="502"/>
      <c r="E19" s="205"/>
      <c r="F19" s="62" t="s">
        <v>338</v>
      </c>
      <c r="G19" s="501"/>
      <c r="H19" s="177" t="s">
        <v>339</v>
      </c>
      <c r="I19" s="11"/>
      <c r="J19" s="11"/>
      <c r="K19" s="116"/>
      <c r="L19" s="11"/>
      <c r="M19" s="10"/>
    </row>
    <row r="20" spans="1:13" ht="12.75" customHeight="1">
      <c r="B20" s="206"/>
      <c r="C20" s="501"/>
      <c r="D20" s="502"/>
      <c r="E20" s="205"/>
      <c r="F20" s="502" t="s">
        <v>26</v>
      </c>
      <c r="G20" s="501"/>
      <c r="H20" s="501" t="s">
        <v>26</v>
      </c>
      <c r="I20" s="10"/>
      <c r="J20" s="10"/>
      <c r="K20" s="10"/>
      <c r="L20" s="10"/>
      <c r="M20" s="10"/>
    </row>
    <row r="21" spans="1:13" ht="6.75" customHeight="1">
      <c r="B21" s="211"/>
      <c r="C21" s="501"/>
      <c r="D21" s="549"/>
      <c r="E21" s="205"/>
      <c r="F21" s="500"/>
      <c r="G21" s="501"/>
      <c r="H21" s="500"/>
      <c r="I21" s="10"/>
      <c r="J21" s="10"/>
      <c r="K21" s="10"/>
      <c r="L21" s="10"/>
      <c r="M21" s="10"/>
    </row>
    <row r="22" spans="1:13">
      <c r="B22" s="211" t="s">
        <v>158</v>
      </c>
      <c r="C22" s="500"/>
      <c r="D22" s="66"/>
      <c r="E22" s="329"/>
      <c r="F22" s="274">
        <v>-133</v>
      </c>
      <c r="G22" s="65"/>
      <c r="H22" s="271">
        <v>58</v>
      </c>
      <c r="I22" s="10"/>
      <c r="J22" s="10"/>
      <c r="K22" s="10"/>
      <c r="L22" s="10"/>
      <c r="M22" s="10"/>
    </row>
    <row r="23" spans="1:13" ht="13.5">
      <c r="B23" s="211" t="s">
        <v>159</v>
      </c>
      <c r="C23" s="500"/>
      <c r="D23" s="66"/>
      <c r="E23" s="329"/>
      <c r="F23" s="275">
        <v>43</v>
      </c>
      <c r="G23" s="65"/>
      <c r="H23" s="272">
        <v>407</v>
      </c>
      <c r="I23" s="10"/>
      <c r="J23" s="10"/>
      <c r="K23" s="10"/>
      <c r="L23" s="10"/>
      <c r="M23" s="10"/>
    </row>
    <row r="24" spans="1:13">
      <c r="B24" s="211" t="s">
        <v>160</v>
      </c>
      <c r="C24" s="501"/>
      <c r="D24" s="66"/>
      <c r="E24" s="205"/>
      <c r="F24" s="174">
        <v>-90</v>
      </c>
      <c r="G24" s="87"/>
      <c r="H24" s="87">
        <v>465</v>
      </c>
      <c r="I24" s="10"/>
      <c r="J24" s="10"/>
      <c r="K24" s="10"/>
      <c r="L24" s="10"/>
      <c r="M24" s="10"/>
    </row>
    <row r="25" spans="1:13">
      <c r="B25" s="211" t="s">
        <v>161</v>
      </c>
      <c r="C25" s="501"/>
      <c r="D25" s="66"/>
      <c r="E25" s="205"/>
      <c r="F25" s="174">
        <v>-32</v>
      </c>
      <c r="G25" s="87"/>
      <c r="H25" s="87">
        <v>20</v>
      </c>
      <c r="I25" s="10"/>
      <c r="J25" s="10"/>
      <c r="K25" s="10"/>
      <c r="L25" s="10"/>
      <c r="M25" s="10"/>
    </row>
    <row r="26" spans="1:13">
      <c r="B26" s="213" t="s">
        <v>31</v>
      </c>
      <c r="C26" s="501"/>
      <c r="D26" s="66"/>
      <c r="E26" s="205"/>
      <c r="F26" s="363">
        <v>-122</v>
      </c>
      <c r="G26" s="87"/>
      <c r="H26" s="219">
        <v>485</v>
      </c>
    </row>
    <row r="27" spans="1:13">
      <c r="B27" s="510"/>
      <c r="C27" s="501"/>
      <c r="D27" s="66"/>
      <c r="E27" s="501"/>
      <c r="F27" s="363"/>
      <c r="G27" s="87"/>
      <c r="H27" s="219"/>
    </row>
    <row r="28" spans="1:13">
      <c r="A28" s="362">
        <v>1</v>
      </c>
      <c r="B28" s="700" t="s">
        <v>665</v>
      </c>
      <c r="C28" s="10"/>
      <c r="D28" s="18"/>
      <c r="E28" s="10"/>
      <c r="F28" s="15"/>
      <c r="G28" s="15"/>
      <c r="H28" s="15"/>
    </row>
    <row r="29" spans="1:13">
      <c r="B29" s="700"/>
      <c r="C29" s="10"/>
      <c r="D29" s="18"/>
      <c r="E29" s="10"/>
      <c r="F29" s="15"/>
      <c r="G29" s="15"/>
      <c r="H29" s="15"/>
    </row>
    <row r="30" spans="1:13">
      <c r="B30" s="700"/>
      <c r="C30" s="10"/>
      <c r="D30" s="18"/>
      <c r="E30" s="10"/>
      <c r="F30" s="15"/>
      <c r="G30" s="15"/>
      <c r="H30" s="15"/>
    </row>
    <row r="31" spans="1:13">
      <c r="B31" s="213" t="s">
        <v>158</v>
      </c>
      <c r="C31" s="117"/>
      <c r="D31" s="18"/>
      <c r="E31" s="117"/>
      <c r="F31" s="15"/>
      <c r="G31" s="528"/>
      <c r="H31" s="15"/>
    </row>
    <row r="32" spans="1:13" ht="37.5" customHeight="1">
      <c r="B32" s="211" t="s">
        <v>73</v>
      </c>
      <c r="C32" s="10"/>
      <c r="D32" s="18"/>
      <c r="E32" s="10"/>
      <c r="F32" s="62" t="s">
        <v>338</v>
      </c>
      <c r="G32" s="501"/>
      <c r="H32" s="177" t="s">
        <v>339</v>
      </c>
    </row>
    <row r="33" spans="2:8">
      <c r="B33" s="211"/>
      <c r="C33" s="501"/>
      <c r="D33" s="502"/>
      <c r="E33" s="205"/>
      <c r="F33" s="502" t="s">
        <v>117</v>
      </c>
      <c r="G33" s="501"/>
      <c r="H33" s="501" t="s">
        <v>117</v>
      </c>
    </row>
    <row r="34" spans="2:8">
      <c r="B34" s="213"/>
      <c r="C34" s="501"/>
      <c r="D34" s="502"/>
      <c r="E34" s="205"/>
      <c r="F34" s="501"/>
      <c r="G34" s="501"/>
      <c r="H34" s="501"/>
    </row>
    <row r="35" spans="2:8">
      <c r="B35" s="211" t="s">
        <v>175</v>
      </c>
      <c r="C35" s="502"/>
      <c r="D35" s="302"/>
      <c r="E35" s="207"/>
      <c r="F35" s="302">
        <v>4.51</v>
      </c>
      <c r="G35" s="501" t="s">
        <v>211</v>
      </c>
      <c r="H35" s="501">
        <v>3.76</v>
      </c>
    </row>
    <row r="36" spans="2:8">
      <c r="B36" s="211" t="s">
        <v>176</v>
      </c>
      <c r="C36" s="502"/>
      <c r="D36" s="302"/>
      <c r="E36" s="207"/>
      <c r="F36" s="302">
        <v>6.48</v>
      </c>
      <c r="G36" s="501" t="s">
        <v>211</v>
      </c>
      <c r="H36" s="501">
        <v>5.58</v>
      </c>
    </row>
    <row r="37" spans="2:8">
      <c r="B37" s="211" t="s">
        <v>177</v>
      </c>
      <c r="C37" s="502"/>
      <c r="D37" s="302"/>
      <c r="E37" s="207"/>
      <c r="F37" s="302">
        <v>3.48</v>
      </c>
      <c r="G37" s="501" t="s">
        <v>211</v>
      </c>
      <c r="H37" s="501">
        <v>2.58</v>
      </c>
    </row>
    <row r="38" spans="2:8">
      <c r="B38" s="211" t="s">
        <v>178</v>
      </c>
      <c r="C38" s="502"/>
      <c r="D38" s="302"/>
      <c r="E38" s="207"/>
      <c r="F38" s="302">
        <v>4.08</v>
      </c>
      <c r="G38" s="501" t="s">
        <v>211</v>
      </c>
      <c r="H38" s="501">
        <v>3.18</v>
      </c>
    </row>
    <row r="39" spans="2:8">
      <c r="B39" s="211"/>
      <c r="C39" s="502"/>
      <c r="D39" s="66"/>
      <c r="E39" s="207"/>
      <c r="F39" s="65"/>
      <c r="G39" s="501"/>
      <c r="H39" s="501"/>
    </row>
  </sheetData>
  <customSheetViews>
    <customSheetView guid="{BDC7517F-FCD9-4D43-85F8-8FEB94E79248}" scale="90" fitToPage="1" printArea="1">
      <selection activeCell="D3" sqref="D3"/>
      <pageMargins left="0.78740157480314965" right="0.78740157480314965" top="0.98425196850393704" bottom="0.78740157480314965" header="0.51181102362204722" footer="0.51181102362204722"/>
      <pageSetup paperSize="9" scale="94" orientation="portrait" r:id="rId1"/>
      <headerFooter alignWithMargins="0"/>
    </customSheetView>
    <customSheetView guid="{F9FCB958-E158-4566-AC3B-17DC22EB34F1}" scale="90" fitToPage="1">
      <selection activeCell="B38" sqref="B38"/>
      <pageMargins left="0.78740157480314965" right="0.78740157480314965" top="0.98425196850393704" bottom="0.78740157480314965" header="0.51181102362204722" footer="0.51181102362204722"/>
      <pageSetup paperSize="9" scale="94" orientation="portrait" r:id="rId2"/>
      <headerFooter alignWithMargins="0"/>
    </customSheetView>
    <customSheetView guid="{2E7E1A15-BC23-4A3E-A42B-C3F04F8E88DD}" fitToPage="1">
      <selection activeCell="C5" sqref="C5:O6"/>
      <pageMargins left="0.70866141732283472" right="0.70866141732283472" top="0.74803149606299213" bottom="0.74803149606299213" header="0.31496062992125984" footer="0.31496062992125984"/>
      <pageSetup paperSize="9" scale="99" orientation="landscape" r:id="rId3"/>
    </customSheetView>
  </customSheetViews>
  <pageMargins left="0.78740157480314965" right="0.78740157480314965" top="0.98425196850393704" bottom="0.78740157480314965" header="0.51181102362204722" footer="0.51181102362204722"/>
  <pageSetup paperSize="9" scale="94" orientation="portrait" r:id="rId4"/>
  <headerFooter alignWithMargins="0"/>
</worksheet>
</file>

<file path=xl/worksheets/sheet19.xml><?xml version="1.0" encoding="utf-8"?>
<worksheet xmlns="http://schemas.openxmlformats.org/spreadsheetml/2006/main" xmlns:r="http://schemas.openxmlformats.org/officeDocument/2006/relationships">
  <dimension ref="A1:I39"/>
  <sheetViews>
    <sheetView showGridLines="0" workbookViewId="0"/>
  </sheetViews>
  <sheetFormatPr defaultRowHeight="15"/>
  <cols>
    <col min="1" max="1" width="2.7109375" customWidth="1"/>
    <col min="2" max="2" width="58" customWidth="1"/>
    <col min="3" max="3" width="2.7109375" customWidth="1"/>
    <col min="4" max="4" width="9.85546875" style="268" customWidth="1"/>
    <col min="5" max="5" width="2.7109375" customWidth="1"/>
    <col min="6" max="6" width="10.28515625" style="205" customWidth="1"/>
    <col min="7" max="7" width="2.28515625" customWidth="1"/>
  </cols>
  <sheetData>
    <row r="1" spans="2:8">
      <c r="B1" s="2" t="s">
        <v>253</v>
      </c>
    </row>
    <row r="2" spans="2:8" ht="36">
      <c r="D2" s="62"/>
      <c r="E2" s="501"/>
      <c r="F2" s="62" t="s">
        <v>401</v>
      </c>
      <c r="G2" s="501"/>
      <c r="H2" s="177" t="s">
        <v>402</v>
      </c>
    </row>
    <row r="3" spans="2:8">
      <c r="D3" s="502"/>
      <c r="E3" s="501"/>
      <c r="F3" s="567" t="s">
        <v>26</v>
      </c>
      <c r="G3" s="566"/>
      <c r="H3" s="566" t="s">
        <v>26</v>
      </c>
    </row>
    <row r="4" spans="2:8" ht="9.75" customHeight="1">
      <c r="F4" s="268"/>
      <c r="H4" s="501"/>
    </row>
    <row r="5" spans="2:8">
      <c r="B5" s="206" t="s">
        <v>44</v>
      </c>
      <c r="D5" s="174"/>
      <c r="F5" s="174">
        <v>38066</v>
      </c>
      <c r="H5" s="87">
        <v>38845</v>
      </c>
    </row>
    <row r="6" spans="2:8">
      <c r="B6" s="206" t="s">
        <v>52</v>
      </c>
      <c r="D6" s="174"/>
      <c r="F6" s="174">
        <v>6691</v>
      </c>
      <c r="H6" s="87">
        <v>6787</v>
      </c>
    </row>
    <row r="7" spans="2:8">
      <c r="B7" s="503" t="s">
        <v>370</v>
      </c>
      <c r="D7" s="174"/>
      <c r="F7" s="174">
        <v>3494</v>
      </c>
      <c r="H7" s="87">
        <v>3404</v>
      </c>
    </row>
    <row r="8" spans="2:8">
      <c r="B8" s="503" t="s">
        <v>29</v>
      </c>
      <c r="D8" s="174"/>
      <c r="F8" s="174">
        <v>2009</v>
      </c>
      <c r="H8" s="87">
        <v>2373</v>
      </c>
    </row>
    <row r="9" spans="2:8">
      <c r="B9" s="503" t="s">
        <v>371</v>
      </c>
      <c r="D9" s="174"/>
      <c r="F9" s="174">
        <v>32429</v>
      </c>
      <c r="H9" s="87">
        <v>32766</v>
      </c>
    </row>
    <row r="10" spans="2:8">
      <c r="B10" s="503" t="s">
        <v>403</v>
      </c>
      <c r="D10" s="174"/>
      <c r="F10" s="269">
        <v>7571</v>
      </c>
      <c r="H10" s="270">
        <v>7140</v>
      </c>
    </row>
    <row r="11" spans="2:8">
      <c r="B11" s="206"/>
      <c r="D11" s="174"/>
      <c r="F11" s="174">
        <v>90260</v>
      </c>
      <c r="H11" s="87">
        <v>91315</v>
      </c>
    </row>
    <row r="12" spans="2:8">
      <c r="B12" s="206" t="s">
        <v>254</v>
      </c>
      <c r="D12" s="174"/>
      <c r="E12" s="578"/>
      <c r="F12" s="66">
        <v>-2602</v>
      </c>
      <c r="G12" s="578"/>
      <c r="H12" s="65">
        <v>-2338</v>
      </c>
    </row>
    <row r="13" spans="2:8">
      <c r="B13" s="503" t="s">
        <v>404</v>
      </c>
      <c r="D13" s="174"/>
      <c r="F13" s="269">
        <v>-304</v>
      </c>
      <c r="H13" s="270" t="s">
        <v>558</v>
      </c>
    </row>
    <row r="14" spans="2:8">
      <c r="B14" s="355" t="s">
        <v>255</v>
      </c>
      <c r="D14" s="174"/>
      <c r="F14" s="322">
        <v>87354</v>
      </c>
      <c r="H14" s="163">
        <v>88977</v>
      </c>
    </row>
    <row r="15" spans="2:8">
      <c r="D15" s="174"/>
    </row>
    <row r="18" spans="2:8" ht="36">
      <c r="B18" s="2" t="s">
        <v>403</v>
      </c>
      <c r="C18" s="422"/>
      <c r="D18" s="62" t="s">
        <v>338</v>
      </c>
      <c r="E18" s="566"/>
      <c r="F18" s="177" t="s">
        <v>339</v>
      </c>
      <c r="G18" s="566"/>
      <c r="H18" s="177" t="s">
        <v>344</v>
      </c>
    </row>
    <row r="19" spans="2:8">
      <c r="B19" s="422"/>
      <c r="C19" s="422"/>
      <c r="D19" s="567" t="s">
        <v>26</v>
      </c>
      <c r="E19" s="566"/>
      <c r="F19" s="566" t="s">
        <v>26</v>
      </c>
      <c r="G19" s="566"/>
      <c r="H19" s="566" t="s">
        <v>26</v>
      </c>
    </row>
    <row r="20" spans="2:8" ht="12.75" customHeight="1">
      <c r="B20" s="422"/>
      <c r="C20" s="422"/>
      <c r="D20" s="567"/>
      <c r="E20" s="566"/>
      <c r="F20" s="566"/>
      <c r="G20" s="566"/>
      <c r="H20" s="566"/>
    </row>
    <row r="21" spans="2:8">
      <c r="B21" s="69" t="s">
        <v>405</v>
      </c>
      <c r="C21" s="422"/>
      <c r="D21" s="66">
        <v>226</v>
      </c>
      <c r="E21" s="565"/>
      <c r="F21" s="65">
        <v>60</v>
      </c>
      <c r="G21" s="65"/>
      <c r="H21" s="65">
        <v>46</v>
      </c>
    </row>
    <row r="22" spans="2:8">
      <c r="B22" s="422" t="s">
        <v>690</v>
      </c>
      <c r="C22" s="422"/>
      <c r="D22" s="66">
        <v>-9</v>
      </c>
      <c r="E22" s="565"/>
      <c r="F22" s="65">
        <v>-122</v>
      </c>
      <c r="G22" s="65"/>
      <c r="H22" s="65">
        <v>-78</v>
      </c>
    </row>
    <row r="23" spans="2:8">
      <c r="B23" s="422" t="s">
        <v>691</v>
      </c>
      <c r="C23" s="422"/>
      <c r="D23" s="307">
        <v>0</v>
      </c>
      <c r="E23" s="565"/>
      <c r="F23" s="65">
        <v>105</v>
      </c>
      <c r="G23" s="65"/>
      <c r="H23" s="65">
        <v>112</v>
      </c>
    </row>
    <row r="24" spans="2:8">
      <c r="B24" s="422" t="s">
        <v>692</v>
      </c>
      <c r="C24" s="422"/>
      <c r="D24" s="66">
        <v>-138</v>
      </c>
      <c r="E24" s="565"/>
      <c r="F24" s="282">
        <v>0</v>
      </c>
      <c r="G24" s="65"/>
      <c r="H24" s="282">
        <v>0</v>
      </c>
    </row>
    <row r="25" spans="2:8">
      <c r="B25" s="422" t="s">
        <v>693</v>
      </c>
      <c r="C25" s="422"/>
      <c r="D25" s="66">
        <v>-14</v>
      </c>
      <c r="E25" s="565"/>
      <c r="F25" s="282">
        <v>0</v>
      </c>
      <c r="G25" s="65"/>
      <c r="H25" s="65">
        <v>-46</v>
      </c>
    </row>
    <row r="26" spans="2:8">
      <c r="B26" s="422" t="s">
        <v>694</v>
      </c>
      <c r="C26" s="422"/>
      <c r="D26" s="66">
        <v>64</v>
      </c>
      <c r="E26" s="565"/>
      <c r="F26" s="282">
        <v>0</v>
      </c>
      <c r="G26" s="65"/>
      <c r="H26" s="282">
        <v>0</v>
      </c>
    </row>
    <row r="27" spans="2:8">
      <c r="B27" s="422" t="s">
        <v>695</v>
      </c>
      <c r="C27" s="422"/>
      <c r="D27" s="307">
        <v>0</v>
      </c>
      <c r="E27" s="565"/>
      <c r="F27" s="65">
        <v>-3</v>
      </c>
      <c r="G27" s="65"/>
      <c r="H27" s="65">
        <v>13</v>
      </c>
    </row>
    <row r="28" spans="2:8">
      <c r="B28" s="422" t="s">
        <v>45</v>
      </c>
      <c r="C28" s="422"/>
      <c r="D28" s="393">
        <v>0</v>
      </c>
      <c r="E28" s="565"/>
      <c r="F28" s="65">
        <v>-4</v>
      </c>
      <c r="G28" s="65"/>
      <c r="H28" s="65">
        <v>2</v>
      </c>
    </row>
    <row r="29" spans="2:8">
      <c r="B29" s="69" t="s">
        <v>406</v>
      </c>
      <c r="C29" s="422"/>
      <c r="D29" s="322">
        <v>129</v>
      </c>
      <c r="E29" s="565"/>
      <c r="F29" s="163">
        <v>36</v>
      </c>
      <c r="G29" s="65"/>
      <c r="H29" s="163">
        <v>49</v>
      </c>
    </row>
    <row r="32" spans="2:8">
      <c r="B32" s="579"/>
    </row>
    <row r="33" spans="1:9">
      <c r="B33" s="579"/>
    </row>
    <row r="34" spans="1:9">
      <c r="A34" s="580">
        <v>1</v>
      </c>
      <c r="B34" s="582" t="s">
        <v>407</v>
      </c>
      <c r="C34" s="268"/>
    </row>
    <row r="35" spans="1:9" ht="22.5" customHeight="1">
      <c r="A35" s="581">
        <v>2</v>
      </c>
      <c r="B35" s="771" t="s">
        <v>408</v>
      </c>
      <c r="C35" s="771"/>
      <c r="D35" s="771"/>
      <c r="E35" s="771"/>
      <c r="F35" s="771"/>
      <c r="G35" s="771"/>
      <c r="H35" s="771"/>
      <c r="I35" s="771"/>
    </row>
    <row r="36" spans="1:9" ht="38.25" customHeight="1">
      <c r="A36" s="581">
        <v>3</v>
      </c>
      <c r="B36" s="771" t="s">
        <v>409</v>
      </c>
      <c r="C36" s="771"/>
      <c r="D36" s="771"/>
      <c r="E36" s="771"/>
      <c r="F36" s="771"/>
      <c r="G36" s="771"/>
      <c r="H36" s="771"/>
    </row>
    <row r="37" spans="1:9">
      <c r="A37" s="581">
        <v>4</v>
      </c>
      <c r="B37" s="582" t="s">
        <v>410</v>
      </c>
      <c r="C37" s="268"/>
    </row>
    <row r="38" spans="1:9" ht="34.5" customHeight="1">
      <c r="A38" s="581">
        <v>5</v>
      </c>
      <c r="B38" s="771" t="s">
        <v>411</v>
      </c>
      <c r="C38" s="771"/>
      <c r="D38" s="771"/>
      <c r="E38" s="771"/>
      <c r="F38" s="771"/>
      <c r="G38" s="771"/>
      <c r="H38" s="771"/>
      <c r="I38" s="771"/>
    </row>
    <row r="39" spans="1:9">
      <c r="A39" s="581">
        <v>6</v>
      </c>
      <c r="B39" s="582" t="s">
        <v>412</v>
      </c>
      <c r="C39" s="268"/>
    </row>
  </sheetData>
  <customSheetViews>
    <customSheetView guid="{BDC7517F-FCD9-4D43-85F8-8FEB94E79248}" showGridLines="0" topLeftCell="A22">
      <selection activeCell="D28" sqref="D28"/>
      <pageMargins left="0.7" right="0.7" top="0.75" bottom="0.75" header="0.3" footer="0.3"/>
      <pageSetup paperSize="9" orientation="portrait" r:id="rId1"/>
    </customSheetView>
    <customSheetView guid="{F9FCB958-E158-4566-AC3B-17DC22EB34F1}" showGridLines="0">
      <selection activeCell="A32" sqref="A32:XFD32"/>
      <pageMargins left="0.7" right="0.7" top="0.75" bottom="0.75" header="0.3" footer="0.3"/>
      <pageSetup paperSize="9" orientation="portrait" r:id="rId2"/>
    </customSheetView>
  </customSheetViews>
  <mergeCells count="3">
    <mergeCell ref="B35:I35"/>
    <mergeCell ref="B36:H36"/>
    <mergeCell ref="B38:I38"/>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dimension ref="A1:K30"/>
  <sheetViews>
    <sheetView showGridLines="0" workbookViewId="0">
      <selection activeCell="B24" sqref="B24"/>
    </sheetView>
  </sheetViews>
  <sheetFormatPr defaultRowHeight="15"/>
  <cols>
    <col min="2" max="2" width="18.140625" customWidth="1"/>
    <col min="3" max="3" width="25" customWidth="1"/>
    <col min="4" max="4" width="16.7109375" customWidth="1"/>
    <col min="5" max="5" width="8.28515625" customWidth="1"/>
    <col min="6" max="6" width="6.42578125" customWidth="1"/>
    <col min="7" max="8" width="18.140625" customWidth="1"/>
    <col min="9" max="9" width="20" customWidth="1"/>
    <col min="10" max="10" width="13.85546875" customWidth="1"/>
    <col min="11" max="11" width="18.140625" customWidth="1"/>
  </cols>
  <sheetData>
    <row r="1" spans="1:11" ht="18">
      <c r="A1" s="691"/>
      <c r="B1" s="743" t="s">
        <v>570</v>
      </c>
      <c r="C1" s="744"/>
      <c r="D1" s="744"/>
      <c r="E1" s="744"/>
      <c r="F1" s="744"/>
      <c r="G1" s="744"/>
      <c r="H1" s="744"/>
      <c r="I1" s="744"/>
      <c r="J1" s="744"/>
      <c r="K1" s="744"/>
    </row>
    <row r="2" spans="1:11" ht="36">
      <c r="A2" s="692" t="s">
        <v>563</v>
      </c>
      <c r="B2" s="744"/>
      <c r="C2" s="744"/>
      <c r="D2" s="744"/>
      <c r="E2" s="744"/>
      <c r="F2" s="744"/>
      <c r="G2" s="744"/>
      <c r="H2" s="744"/>
      <c r="I2" s="744"/>
      <c r="J2" s="744"/>
      <c r="K2" s="744"/>
    </row>
    <row r="3" spans="1:11" ht="18">
      <c r="A3" s="691"/>
      <c r="B3" s="744"/>
      <c r="C3" s="744"/>
      <c r="D3" s="744"/>
      <c r="E3" s="744"/>
      <c r="F3" s="744"/>
      <c r="G3" s="744"/>
      <c r="H3" s="744"/>
      <c r="I3" s="744"/>
      <c r="J3" s="744"/>
      <c r="K3" s="744"/>
    </row>
    <row r="4" spans="1:11" ht="18">
      <c r="A4" s="691"/>
      <c r="B4" s="691"/>
      <c r="C4" s="693"/>
      <c r="D4" s="691"/>
      <c r="E4" s="691"/>
      <c r="F4" s="693"/>
      <c r="G4" s="694"/>
      <c r="H4" s="441"/>
      <c r="I4" s="441"/>
      <c r="J4" s="441"/>
      <c r="K4" s="441"/>
    </row>
    <row r="5" spans="1:11" ht="18">
      <c r="A5" s="691"/>
      <c r="B5" s="695"/>
      <c r="C5" s="695"/>
      <c r="D5" s="695"/>
      <c r="E5" s="695"/>
      <c r="F5" s="695"/>
      <c r="G5" s="695"/>
      <c r="H5" s="695"/>
      <c r="I5" s="695"/>
      <c r="J5" s="695"/>
      <c r="K5" s="695"/>
    </row>
    <row r="6" spans="1:11" ht="18">
      <c r="A6" s="691"/>
      <c r="B6" s="695"/>
      <c r="C6" s="695"/>
      <c r="D6" s="695"/>
      <c r="E6" s="695"/>
      <c r="F6" s="695"/>
      <c r="G6" s="695"/>
      <c r="H6" s="695"/>
      <c r="I6" s="695"/>
      <c r="J6" s="695"/>
      <c r="K6" s="695"/>
    </row>
    <row r="7" spans="1:11" ht="18">
      <c r="A7" s="691"/>
      <c r="B7" s="699" t="s">
        <v>564</v>
      </c>
      <c r="C7" s="695"/>
      <c r="D7" s="441">
        <v>2</v>
      </c>
      <c r="E7" s="695"/>
      <c r="F7" s="695"/>
      <c r="G7" s="699" t="s">
        <v>413</v>
      </c>
      <c r="H7" s="695"/>
      <c r="I7" s="695"/>
      <c r="J7" s="441">
        <v>41</v>
      </c>
      <c r="K7" s="695"/>
    </row>
    <row r="8" spans="1:11" ht="18">
      <c r="A8" s="691"/>
      <c r="B8" s="699" t="s">
        <v>565</v>
      </c>
      <c r="C8" s="697"/>
      <c r="D8" s="441">
        <v>2</v>
      </c>
      <c r="E8" s="696"/>
      <c r="F8" s="697"/>
      <c r="G8" s="699" t="s">
        <v>574</v>
      </c>
      <c r="H8" s="441"/>
      <c r="I8" s="441"/>
      <c r="J8" s="441">
        <v>42</v>
      </c>
      <c r="K8" s="441"/>
    </row>
    <row r="9" spans="1:11" ht="18">
      <c r="A9" s="691"/>
      <c r="B9" s="699" t="s">
        <v>566</v>
      </c>
      <c r="C9" s="697"/>
      <c r="D9" s="441">
        <v>3</v>
      </c>
      <c r="E9" s="696"/>
      <c r="F9" s="697"/>
      <c r="G9" s="699" t="s">
        <v>575</v>
      </c>
      <c r="H9" s="441"/>
      <c r="I9" s="441"/>
      <c r="J9" s="441">
        <v>43</v>
      </c>
      <c r="K9" s="441"/>
    </row>
    <row r="10" spans="1:11" ht="18">
      <c r="A10" s="691"/>
      <c r="B10" s="699" t="s">
        <v>38</v>
      </c>
      <c r="C10" s="697"/>
      <c r="D10" s="441">
        <v>10</v>
      </c>
      <c r="E10" s="696"/>
      <c r="F10" s="697"/>
      <c r="G10" s="699" t="s">
        <v>576</v>
      </c>
      <c r="H10" s="441"/>
      <c r="I10" s="441"/>
      <c r="J10" s="441">
        <v>45</v>
      </c>
      <c r="K10" s="441"/>
    </row>
    <row r="11" spans="1:11" ht="18">
      <c r="A11" s="691"/>
      <c r="B11" s="699" t="s">
        <v>0</v>
      </c>
      <c r="C11" s="697"/>
      <c r="D11" s="441">
        <v>11</v>
      </c>
      <c r="E11" s="696"/>
      <c r="F11" s="697"/>
      <c r="G11" s="699" t="s">
        <v>577</v>
      </c>
      <c r="H11" s="441"/>
      <c r="I11" s="441"/>
      <c r="J11" s="441">
        <v>46</v>
      </c>
      <c r="K11" s="441"/>
    </row>
    <row r="12" spans="1:11" ht="18">
      <c r="A12" s="691"/>
      <c r="B12" s="699" t="s">
        <v>1</v>
      </c>
      <c r="C12" s="697"/>
      <c r="D12" s="441">
        <v>12</v>
      </c>
      <c r="E12" s="696"/>
      <c r="F12" s="697"/>
      <c r="G12" s="699" t="s">
        <v>578</v>
      </c>
      <c r="H12" s="441"/>
      <c r="I12" s="441"/>
      <c r="J12" s="441">
        <v>51</v>
      </c>
      <c r="K12" s="441"/>
    </row>
    <row r="13" spans="1:11" ht="18">
      <c r="A13" s="691"/>
      <c r="B13" s="699" t="s">
        <v>131</v>
      </c>
      <c r="C13" s="693"/>
      <c r="D13" s="441">
        <v>13</v>
      </c>
      <c r="E13" s="696"/>
      <c r="F13" s="697"/>
      <c r="G13" s="699" t="s">
        <v>702</v>
      </c>
      <c r="H13" s="441"/>
      <c r="I13" s="441"/>
      <c r="J13" s="441">
        <v>52</v>
      </c>
      <c r="K13" s="441"/>
    </row>
    <row r="14" spans="1:11" ht="18">
      <c r="A14" s="691"/>
      <c r="B14" s="699" t="s">
        <v>569</v>
      </c>
      <c r="C14" s="697"/>
      <c r="D14" s="441">
        <v>16</v>
      </c>
      <c r="E14" s="698"/>
      <c r="F14" s="697"/>
      <c r="G14" s="699" t="s">
        <v>579</v>
      </c>
      <c r="H14" s="441"/>
      <c r="I14" s="441"/>
      <c r="J14" s="441">
        <v>53</v>
      </c>
      <c r="K14" s="441"/>
    </row>
    <row r="15" spans="1:11" ht="18">
      <c r="A15" s="691"/>
      <c r="B15" s="699" t="s">
        <v>283</v>
      </c>
      <c r="C15" s="697"/>
      <c r="D15" s="441">
        <v>17</v>
      </c>
      <c r="E15" s="698"/>
      <c r="F15" s="697"/>
      <c r="G15" s="699" t="s">
        <v>580</v>
      </c>
      <c r="H15" s="441"/>
      <c r="I15" s="441"/>
      <c r="J15" s="441">
        <v>54</v>
      </c>
      <c r="K15" s="441"/>
    </row>
    <row r="16" spans="1:11" ht="18">
      <c r="A16" s="691"/>
      <c r="B16" s="699" t="s">
        <v>571</v>
      </c>
      <c r="C16" s="697"/>
      <c r="D16" s="441">
        <v>19</v>
      </c>
      <c r="E16" s="698"/>
      <c r="F16" s="697"/>
      <c r="G16" s="699" t="s">
        <v>703</v>
      </c>
      <c r="H16" s="441"/>
      <c r="I16" s="441"/>
      <c r="J16" s="441">
        <v>55</v>
      </c>
      <c r="K16" s="441"/>
    </row>
    <row r="17" spans="1:11" ht="18">
      <c r="A17" s="691"/>
      <c r="B17" s="699" t="s">
        <v>698</v>
      </c>
      <c r="C17" s="697"/>
      <c r="D17" s="441">
        <v>20</v>
      </c>
      <c r="E17" s="698"/>
      <c r="F17" s="697"/>
      <c r="G17" s="699" t="s">
        <v>581</v>
      </c>
      <c r="H17" s="441"/>
      <c r="I17" s="441"/>
      <c r="J17" s="441">
        <v>57</v>
      </c>
      <c r="K17" s="441"/>
    </row>
    <row r="18" spans="1:11" ht="18">
      <c r="A18" s="691"/>
      <c r="B18" s="699" t="s">
        <v>699</v>
      </c>
      <c r="C18" s="697"/>
      <c r="D18" s="441">
        <v>21</v>
      </c>
      <c r="E18" s="698"/>
      <c r="F18" s="697"/>
      <c r="G18" s="699" t="s">
        <v>307</v>
      </c>
      <c r="H18" s="441"/>
      <c r="I18" s="441"/>
      <c r="J18" s="441">
        <v>58</v>
      </c>
      <c r="K18" s="441"/>
    </row>
    <row r="19" spans="1:11" ht="18">
      <c r="A19" s="691"/>
      <c r="B19" s="699" t="s">
        <v>568</v>
      </c>
      <c r="C19" s="693"/>
      <c r="D19" s="441">
        <v>22</v>
      </c>
      <c r="E19" s="698"/>
      <c r="F19" s="697"/>
      <c r="G19" s="699" t="s">
        <v>544</v>
      </c>
      <c r="H19" s="441"/>
      <c r="I19" s="441"/>
      <c r="J19" s="441">
        <v>58</v>
      </c>
      <c r="K19" s="441"/>
    </row>
    <row r="20" spans="1:11">
      <c r="B20" s="699" t="s">
        <v>44</v>
      </c>
      <c r="D20" s="441">
        <v>24</v>
      </c>
      <c r="G20" s="699" t="s">
        <v>516</v>
      </c>
      <c r="J20" s="441">
        <v>59</v>
      </c>
    </row>
    <row r="21" spans="1:11">
      <c r="B21" s="699" t="s">
        <v>52</v>
      </c>
      <c r="D21" s="441">
        <v>26</v>
      </c>
      <c r="G21" s="699" t="s">
        <v>582</v>
      </c>
      <c r="J21" s="441">
        <v>59</v>
      </c>
    </row>
    <row r="22" spans="1:11">
      <c r="B22" s="699" t="s">
        <v>370</v>
      </c>
      <c r="D22" s="441">
        <v>28</v>
      </c>
      <c r="G22" s="699" t="s">
        <v>583</v>
      </c>
      <c r="J22" s="441">
        <v>60</v>
      </c>
    </row>
    <row r="23" spans="1:11">
      <c r="B23" s="699" t="s">
        <v>29</v>
      </c>
      <c r="D23" s="694" t="s">
        <v>700</v>
      </c>
      <c r="G23" s="699" t="s">
        <v>584</v>
      </c>
      <c r="J23" s="441">
        <v>62</v>
      </c>
    </row>
    <row r="24" spans="1:11">
      <c r="B24" s="699" t="s">
        <v>704</v>
      </c>
      <c r="D24" s="694" t="s">
        <v>700</v>
      </c>
      <c r="G24" s="699" t="s">
        <v>276</v>
      </c>
      <c r="J24" s="441">
        <v>63</v>
      </c>
    </row>
    <row r="25" spans="1:11">
      <c r="B25" s="699" t="s">
        <v>572</v>
      </c>
      <c r="D25" s="441">
        <v>32</v>
      </c>
      <c r="G25" s="699" t="s">
        <v>6</v>
      </c>
      <c r="J25" s="441">
        <v>64</v>
      </c>
    </row>
    <row r="26" spans="1:11" ht="29.25" customHeight="1">
      <c r="B26" s="745" t="s">
        <v>567</v>
      </c>
      <c r="C26" s="745"/>
      <c r="D26" s="441">
        <v>33</v>
      </c>
      <c r="G26" s="699" t="s">
        <v>585</v>
      </c>
      <c r="J26" s="441">
        <v>65</v>
      </c>
    </row>
    <row r="27" spans="1:11">
      <c r="B27" s="699" t="s">
        <v>18</v>
      </c>
      <c r="D27" s="441">
        <v>34</v>
      </c>
      <c r="G27" s="699" t="s">
        <v>107</v>
      </c>
      <c r="J27" s="441">
        <v>67</v>
      </c>
    </row>
    <row r="28" spans="1:11">
      <c r="B28" s="699" t="s">
        <v>399</v>
      </c>
      <c r="D28" s="694" t="s">
        <v>701</v>
      </c>
      <c r="G28" s="696"/>
    </row>
    <row r="29" spans="1:11">
      <c r="B29" s="699" t="s">
        <v>573</v>
      </c>
      <c r="D29" s="441">
        <v>36</v>
      </c>
      <c r="G29" s="696"/>
    </row>
    <row r="30" spans="1:11">
      <c r="B30" s="699" t="s">
        <v>403</v>
      </c>
      <c r="D30" s="441">
        <v>36</v>
      </c>
    </row>
  </sheetData>
  <customSheetViews>
    <customSheetView guid="{BDC7517F-FCD9-4D43-85F8-8FEB94E79248}" showGridLines="0">
      <pageMargins left="0.7" right="0.7" top="0.75" bottom="0.75" header="0.3" footer="0.3"/>
    </customSheetView>
    <customSheetView guid="{F9FCB958-E158-4566-AC3B-17DC22EB34F1}" showGridLines="0">
      <pageMargins left="0.7" right="0.7" top="0.75" bottom="0.75" header="0.3" footer="0.3"/>
    </customSheetView>
  </customSheetViews>
  <mergeCells count="2">
    <mergeCell ref="B1:K3"/>
    <mergeCell ref="B26:C26"/>
  </mergeCells>
  <hyperlinks>
    <hyperlink ref="B7" location="'2'!A1" display="Consolidated income statement"/>
    <hyperlink ref="B8" location="'2'!A1" display="Balance sheet and key ratios"/>
    <hyperlink ref="B11" location="'11-12'!A1" display="Total costs"/>
    <hyperlink ref="G7" location="'41'!A1" display="Group impairment charge by division"/>
    <hyperlink ref="G8" location="'42'!A1" display="Group impaired loans and provisions - June 2014"/>
    <hyperlink ref="G10" location="'45'!B1" display="Retail - Credit Risk"/>
    <hyperlink ref="G11" location="'46'!A1" display="LTVs across Retail Mortgage portfolios"/>
    <hyperlink ref="G12" location="'51'!A1" display="Forbearance - UK retail lending"/>
    <hyperlink ref="G13" location="'52'!A1" display="Forbearance - Commercial Banking"/>
    <hyperlink ref="B9" location="'3'!A1" display="Summary consolidated balance sheet"/>
    <hyperlink ref="B12" location="'11-12'!A1" display="Impairment"/>
    <hyperlink ref="B13" location="'13'!A1" display="Statutory profit"/>
    <hyperlink ref="B14" location="'16-17'!A1" display="Capital ratios and risk-weighted assets"/>
    <hyperlink ref="B15" location="'16-17'!A1" display="Funding and liquidity"/>
    <hyperlink ref="G9" location="'43'!A1" display="Group impaired loans and provisions - Dec 2013"/>
    <hyperlink ref="G14" location="'53'!A1" display="Forbearance - Consumer Finance"/>
    <hyperlink ref="B19" location="'22'!A1" display="Quarterly underlying basis"/>
    <hyperlink ref="B26" location="'11'!B1" display="Statutory consolidated income statement"/>
    <hyperlink ref="B10" location="'10'!A1" display="Total underlying income"/>
    <hyperlink ref="B16" location="'19'!A1" display="Segmental analysis - H1 2014"/>
    <hyperlink ref="B17" location="'20-21'!A1" display="Segmental analysis - H1 2013"/>
    <hyperlink ref="B18" location="'20-21'!A1" display="Segmental analysis - H2 2013"/>
    <hyperlink ref="B20" location="'24'!A1" display="Retail"/>
    <hyperlink ref="B21" location="'26'!A1" display="Commercial Banking"/>
    <hyperlink ref="B22" location="'28'!A1" display="Consumer Finance"/>
    <hyperlink ref="B24" location="'30-31'!A1" display="Insurance"/>
    <hyperlink ref="B25" location="'32'!A1" display="Run-off and Central Items"/>
    <hyperlink ref="B26:C26" location="'33'!A1" display="Reconciliation between statutory and underlying basis"/>
    <hyperlink ref="B27" location="'34-35'!A1" display="Banking net interest margin"/>
    <hyperlink ref="B28" location="'34-35'!A1" display="Volatility relating to the insurance business"/>
    <hyperlink ref="B29" location="'36'!A1" display="Number of employees"/>
    <hyperlink ref="B30" location="'36'!A1" display="TSB"/>
    <hyperlink ref="G15" location="'54'!A1" display="Forbearance - secured retail lending - Ireland"/>
    <hyperlink ref="G16" location="'55'!A1" display="Forbearance - unimpaired"/>
    <hyperlink ref="G17" location="'57'!A1" display="Group funding position"/>
    <hyperlink ref="G18" location="'58'!A1" display="Reconciliation of Group funding figure to the balance sheet"/>
    <hyperlink ref="G19" location="'58'!A1" display="Analysis of 2014 total wholesale funding by residual maturity"/>
    <hyperlink ref="G20" location="'59'!A1" display="Analysis of 2014 term issuance"/>
    <hyperlink ref="G21" location="'59'!A1" display="Encumbered assets"/>
    <hyperlink ref="G22" location="'60'!A1" display="Liquidity portfolio"/>
    <hyperlink ref="G23" location="'62'!A1" display="Capital resources"/>
    <hyperlink ref="G24" location="'63'!A1" display="Movements in capital"/>
    <hyperlink ref="G25" location="'64-65'!A1" display="Risk-weighted assets"/>
    <hyperlink ref="G26" location="'64-65'!A1" display="Risk-weighted assets - movement by key driver"/>
    <hyperlink ref="G27" location="'67'!A1" display="Leverage ratio"/>
    <hyperlink ref="B23" location="'30-31'!A1" display="Insurance"/>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codeName="Sheet25">
    <pageSetUpPr fitToPage="1"/>
  </sheetPr>
  <dimension ref="A1:R45"/>
  <sheetViews>
    <sheetView workbookViewId="0"/>
  </sheetViews>
  <sheetFormatPr defaultRowHeight="12.75"/>
  <cols>
    <col min="1" max="1" width="2.7109375" style="20" customWidth="1"/>
    <col min="2" max="2" width="60.7109375" style="20" customWidth="1"/>
    <col min="3" max="3" width="2.7109375" style="20" customWidth="1"/>
    <col min="4" max="4" width="9.140625" style="19"/>
    <col min="5" max="5" width="2.5703125" style="20" customWidth="1"/>
    <col min="6" max="6" width="9.140625" style="20"/>
    <col min="7" max="7" width="2.7109375" style="20" customWidth="1"/>
    <col min="8" max="8" width="9.28515625" style="19" customWidth="1"/>
    <col min="9" max="9" width="2.140625" style="20" customWidth="1"/>
    <col min="10" max="243" width="9.140625" style="20"/>
    <col min="244" max="244" width="28.85546875" style="20" customWidth="1"/>
    <col min="245" max="245" width="9.140625" style="20"/>
    <col min="246" max="246" width="3.7109375" style="20" customWidth="1"/>
    <col min="247" max="247" width="9.140625" style="20"/>
    <col min="248" max="248" width="3.7109375" style="20" customWidth="1"/>
    <col min="249" max="249" width="9.140625" style="20"/>
    <col min="250" max="250" width="3.7109375" style="20" customWidth="1"/>
    <col min="251" max="251" width="9.140625" style="20"/>
    <col min="252" max="252" width="3.7109375" style="20" customWidth="1"/>
    <col min="253" max="253" width="9.140625" style="20"/>
    <col min="254" max="254" width="3.7109375" style="20" customWidth="1"/>
    <col min="255" max="255" width="9.140625" style="20"/>
    <col min="256" max="256" width="3.7109375" style="20" customWidth="1"/>
    <col min="257" max="499" width="9.140625" style="20"/>
    <col min="500" max="500" width="28.85546875" style="20" customWidth="1"/>
    <col min="501" max="501" width="9.140625" style="20"/>
    <col min="502" max="502" width="3.7109375" style="20" customWidth="1"/>
    <col min="503" max="503" width="9.140625" style="20"/>
    <col min="504" max="504" width="3.7109375" style="20" customWidth="1"/>
    <col min="505" max="505" width="9.140625" style="20"/>
    <col min="506" max="506" width="3.7109375" style="20" customWidth="1"/>
    <col min="507" max="507" width="9.140625" style="20"/>
    <col min="508" max="508" width="3.7109375" style="20" customWidth="1"/>
    <col min="509" max="509" width="9.140625" style="20"/>
    <col min="510" max="510" width="3.7109375" style="20" customWidth="1"/>
    <col min="511" max="511" width="9.140625" style="20"/>
    <col min="512" max="512" width="3.7109375" style="20" customWidth="1"/>
    <col min="513" max="755" width="9.140625" style="20"/>
    <col min="756" max="756" width="28.85546875" style="20" customWidth="1"/>
    <col min="757" max="757" width="9.140625" style="20"/>
    <col min="758" max="758" width="3.7109375" style="20" customWidth="1"/>
    <col min="759" max="759" width="9.140625" style="20"/>
    <col min="760" max="760" width="3.7109375" style="20" customWidth="1"/>
    <col min="761" max="761" width="9.140625" style="20"/>
    <col min="762" max="762" width="3.7109375" style="20" customWidth="1"/>
    <col min="763" max="763" width="9.140625" style="20"/>
    <col min="764" max="764" width="3.7109375" style="20" customWidth="1"/>
    <col min="765" max="765" width="9.140625" style="20"/>
    <col min="766" max="766" width="3.7109375" style="20" customWidth="1"/>
    <col min="767" max="767" width="9.140625" style="20"/>
    <col min="768" max="768" width="3.7109375" style="20" customWidth="1"/>
    <col min="769" max="1011" width="9.140625" style="20"/>
    <col min="1012" max="1012" width="28.85546875" style="20" customWidth="1"/>
    <col min="1013" max="1013" width="9.140625" style="20"/>
    <col min="1014" max="1014" width="3.7109375" style="20" customWidth="1"/>
    <col min="1015" max="1015" width="9.140625" style="20"/>
    <col min="1016" max="1016" width="3.7109375" style="20" customWidth="1"/>
    <col min="1017" max="1017" width="9.140625" style="20"/>
    <col min="1018" max="1018" width="3.7109375" style="20" customWidth="1"/>
    <col min="1019" max="1019" width="9.140625" style="20"/>
    <col min="1020" max="1020" width="3.7109375" style="20" customWidth="1"/>
    <col min="1021" max="1021" width="9.140625" style="20"/>
    <col min="1022" max="1022" width="3.7109375" style="20" customWidth="1"/>
    <col min="1023" max="1023" width="9.140625" style="20"/>
    <col min="1024" max="1024" width="3.7109375" style="20" customWidth="1"/>
    <col min="1025" max="1267" width="9.140625" style="20"/>
    <col min="1268" max="1268" width="28.85546875" style="20" customWidth="1"/>
    <col min="1269" max="1269" width="9.140625" style="20"/>
    <col min="1270" max="1270" width="3.7109375" style="20" customWidth="1"/>
    <col min="1271" max="1271" width="9.140625" style="20"/>
    <col min="1272" max="1272" width="3.7109375" style="20" customWidth="1"/>
    <col min="1273" max="1273" width="9.140625" style="20"/>
    <col min="1274" max="1274" width="3.7109375" style="20" customWidth="1"/>
    <col min="1275" max="1275" width="9.140625" style="20"/>
    <col min="1276" max="1276" width="3.7109375" style="20" customWidth="1"/>
    <col min="1277" max="1277" width="9.140625" style="20"/>
    <col min="1278" max="1278" width="3.7109375" style="20" customWidth="1"/>
    <col min="1279" max="1279" width="9.140625" style="20"/>
    <col min="1280" max="1280" width="3.7109375" style="20" customWidth="1"/>
    <col min="1281" max="1523" width="9.140625" style="20"/>
    <col min="1524" max="1524" width="28.85546875" style="20" customWidth="1"/>
    <col min="1525" max="1525" width="9.140625" style="20"/>
    <col min="1526" max="1526" width="3.7109375" style="20" customWidth="1"/>
    <col min="1527" max="1527" width="9.140625" style="20"/>
    <col min="1528" max="1528" width="3.7109375" style="20" customWidth="1"/>
    <col min="1529" max="1529" width="9.140625" style="20"/>
    <col min="1530" max="1530" width="3.7109375" style="20" customWidth="1"/>
    <col min="1531" max="1531" width="9.140625" style="20"/>
    <col min="1532" max="1532" width="3.7109375" style="20" customWidth="1"/>
    <col min="1533" max="1533" width="9.140625" style="20"/>
    <col min="1534" max="1534" width="3.7109375" style="20" customWidth="1"/>
    <col min="1535" max="1535" width="9.140625" style="20"/>
    <col min="1536" max="1536" width="3.7109375" style="20" customWidth="1"/>
    <col min="1537" max="1779" width="9.140625" style="20"/>
    <col min="1780" max="1780" width="28.85546875" style="20" customWidth="1"/>
    <col min="1781" max="1781" width="9.140625" style="20"/>
    <col min="1782" max="1782" width="3.7109375" style="20" customWidth="1"/>
    <col min="1783" max="1783" width="9.140625" style="20"/>
    <col min="1784" max="1784" width="3.7109375" style="20" customWidth="1"/>
    <col min="1785" max="1785" width="9.140625" style="20"/>
    <col min="1786" max="1786" width="3.7109375" style="20" customWidth="1"/>
    <col min="1787" max="1787" width="9.140625" style="20"/>
    <col min="1788" max="1788" width="3.7109375" style="20" customWidth="1"/>
    <col min="1789" max="1789" width="9.140625" style="20"/>
    <col min="1790" max="1790" width="3.7109375" style="20" customWidth="1"/>
    <col min="1791" max="1791" width="9.140625" style="20"/>
    <col min="1792" max="1792" width="3.7109375" style="20" customWidth="1"/>
    <col min="1793" max="2035" width="9.140625" style="20"/>
    <col min="2036" max="2036" width="28.85546875" style="20" customWidth="1"/>
    <col min="2037" max="2037" width="9.140625" style="20"/>
    <col min="2038" max="2038" width="3.7109375" style="20" customWidth="1"/>
    <col min="2039" max="2039" width="9.140625" style="20"/>
    <col min="2040" max="2040" width="3.7109375" style="20" customWidth="1"/>
    <col min="2041" max="2041" width="9.140625" style="20"/>
    <col min="2042" max="2042" width="3.7109375" style="20" customWidth="1"/>
    <col min="2043" max="2043" width="9.140625" style="20"/>
    <col min="2044" max="2044" width="3.7109375" style="20" customWidth="1"/>
    <col min="2045" max="2045" width="9.140625" style="20"/>
    <col min="2046" max="2046" width="3.7109375" style="20" customWidth="1"/>
    <col min="2047" max="2047" width="9.140625" style="20"/>
    <col min="2048" max="2048" width="3.7109375" style="20" customWidth="1"/>
    <col min="2049" max="2291" width="9.140625" style="20"/>
    <col min="2292" max="2292" width="28.85546875" style="20" customWidth="1"/>
    <col min="2293" max="2293" width="9.140625" style="20"/>
    <col min="2294" max="2294" width="3.7109375" style="20" customWidth="1"/>
    <col min="2295" max="2295" width="9.140625" style="20"/>
    <col min="2296" max="2296" width="3.7109375" style="20" customWidth="1"/>
    <col min="2297" max="2297" width="9.140625" style="20"/>
    <col min="2298" max="2298" width="3.7109375" style="20" customWidth="1"/>
    <col min="2299" max="2299" width="9.140625" style="20"/>
    <col min="2300" max="2300" width="3.7109375" style="20" customWidth="1"/>
    <col min="2301" max="2301" width="9.140625" style="20"/>
    <col min="2302" max="2302" width="3.7109375" style="20" customWidth="1"/>
    <col min="2303" max="2303" width="9.140625" style="20"/>
    <col min="2304" max="2304" width="3.7109375" style="20" customWidth="1"/>
    <col min="2305" max="2547" width="9.140625" style="20"/>
    <col min="2548" max="2548" width="28.85546875" style="20" customWidth="1"/>
    <col min="2549" max="2549" width="9.140625" style="20"/>
    <col min="2550" max="2550" width="3.7109375" style="20" customWidth="1"/>
    <col min="2551" max="2551" width="9.140625" style="20"/>
    <col min="2552" max="2552" width="3.7109375" style="20" customWidth="1"/>
    <col min="2553" max="2553" width="9.140625" style="20"/>
    <col min="2554" max="2554" width="3.7109375" style="20" customWidth="1"/>
    <col min="2555" max="2555" width="9.140625" style="20"/>
    <col min="2556" max="2556" width="3.7109375" style="20" customWidth="1"/>
    <col min="2557" max="2557" width="9.140625" style="20"/>
    <col min="2558" max="2558" width="3.7109375" style="20" customWidth="1"/>
    <col min="2559" max="2559" width="9.140625" style="20"/>
    <col min="2560" max="2560" width="3.7109375" style="20" customWidth="1"/>
    <col min="2561" max="2803" width="9.140625" style="20"/>
    <col min="2804" max="2804" width="28.85546875" style="20" customWidth="1"/>
    <col min="2805" max="2805" width="9.140625" style="20"/>
    <col min="2806" max="2806" width="3.7109375" style="20" customWidth="1"/>
    <col min="2807" max="2807" width="9.140625" style="20"/>
    <col min="2808" max="2808" width="3.7109375" style="20" customWidth="1"/>
    <col min="2809" max="2809" width="9.140625" style="20"/>
    <col min="2810" max="2810" width="3.7109375" style="20" customWidth="1"/>
    <col min="2811" max="2811" width="9.140625" style="20"/>
    <col min="2812" max="2812" width="3.7109375" style="20" customWidth="1"/>
    <col min="2813" max="2813" width="9.140625" style="20"/>
    <col min="2814" max="2814" width="3.7109375" style="20" customWidth="1"/>
    <col min="2815" max="2815" width="9.140625" style="20"/>
    <col min="2816" max="2816" width="3.7109375" style="20" customWidth="1"/>
    <col min="2817" max="3059" width="9.140625" style="20"/>
    <col min="3060" max="3060" width="28.85546875" style="20" customWidth="1"/>
    <col min="3061" max="3061" width="9.140625" style="20"/>
    <col min="3062" max="3062" width="3.7109375" style="20" customWidth="1"/>
    <col min="3063" max="3063" width="9.140625" style="20"/>
    <col min="3064" max="3064" width="3.7109375" style="20" customWidth="1"/>
    <col min="3065" max="3065" width="9.140625" style="20"/>
    <col min="3066" max="3066" width="3.7109375" style="20" customWidth="1"/>
    <col min="3067" max="3067" width="9.140625" style="20"/>
    <col min="3068" max="3068" width="3.7109375" style="20" customWidth="1"/>
    <col min="3069" max="3069" width="9.140625" style="20"/>
    <col min="3070" max="3070" width="3.7109375" style="20" customWidth="1"/>
    <col min="3071" max="3071" width="9.140625" style="20"/>
    <col min="3072" max="3072" width="3.7109375" style="20" customWidth="1"/>
    <col min="3073" max="3315" width="9.140625" style="20"/>
    <col min="3316" max="3316" width="28.85546875" style="20" customWidth="1"/>
    <col min="3317" max="3317" width="9.140625" style="20"/>
    <col min="3318" max="3318" width="3.7109375" style="20" customWidth="1"/>
    <col min="3319" max="3319" width="9.140625" style="20"/>
    <col min="3320" max="3320" width="3.7109375" style="20" customWidth="1"/>
    <col min="3321" max="3321" width="9.140625" style="20"/>
    <col min="3322" max="3322" width="3.7109375" style="20" customWidth="1"/>
    <col min="3323" max="3323" width="9.140625" style="20"/>
    <col min="3324" max="3324" width="3.7109375" style="20" customWidth="1"/>
    <col min="3325" max="3325" width="9.140625" style="20"/>
    <col min="3326" max="3326" width="3.7109375" style="20" customWidth="1"/>
    <col min="3327" max="3327" width="9.140625" style="20"/>
    <col min="3328" max="3328" width="3.7109375" style="20" customWidth="1"/>
    <col min="3329" max="3571" width="9.140625" style="20"/>
    <col min="3572" max="3572" width="28.85546875" style="20" customWidth="1"/>
    <col min="3573" max="3573" width="9.140625" style="20"/>
    <col min="3574" max="3574" width="3.7109375" style="20" customWidth="1"/>
    <col min="3575" max="3575" width="9.140625" style="20"/>
    <col min="3576" max="3576" width="3.7109375" style="20" customWidth="1"/>
    <col min="3577" max="3577" width="9.140625" style="20"/>
    <col min="3578" max="3578" width="3.7109375" style="20" customWidth="1"/>
    <col min="3579" max="3579" width="9.140625" style="20"/>
    <col min="3580" max="3580" width="3.7109375" style="20" customWidth="1"/>
    <col min="3581" max="3581" width="9.140625" style="20"/>
    <col min="3582" max="3582" width="3.7109375" style="20" customWidth="1"/>
    <col min="3583" max="3583" width="9.140625" style="20"/>
    <col min="3584" max="3584" width="3.7109375" style="20" customWidth="1"/>
    <col min="3585" max="3827" width="9.140625" style="20"/>
    <col min="3828" max="3828" width="28.85546875" style="20" customWidth="1"/>
    <col min="3829" max="3829" width="9.140625" style="20"/>
    <col min="3830" max="3830" width="3.7109375" style="20" customWidth="1"/>
    <col min="3831" max="3831" width="9.140625" style="20"/>
    <col min="3832" max="3832" width="3.7109375" style="20" customWidth="1"/>
    <col min="3833" max="3833" width="9.140625" style="20"/>
    <col min="3834" max="3834" width="3.7109375" style="20" customWidth="1"/>
    <col min="3835" max="3835" width="9.140625" style="20"/>
    <col min="3836" max="3836" width="3.7109375" style="20" customWidth="1"/>
    <col min="3837" max="3837" width="9.140625" style="20"/>
    <col min="3838" max="3838" width="3.7109375" style="20" customWidth="1"/>
    <col min="3839" max="3839" width="9.140625" style="20"/>
    <col min="3840" max="3840" width="3.7109375" style="20" customWidth="1"/>
    <col min="3841" max="4083" width="9.140625" style="20"/>
    <col min="4084" max="4084" width="28.85546875" style="20" customWidth="1"/>
    <col min="4085" max="4085" width="9.140625" style="20"/>
    <col min="4086" max="4086" width="3.7109375" style="20" customWidth="1"/>
    <col min="4087" max="4087" width="9.140625" style="20"/>
    <col min="4088" max="4088" width="3.7109375" style="20" customWidth="1"/>
    <col min="4089" max="4089" width="9.140625" style="20"/>
    <col min="4090" max="4090" width="3.7109375" style="20" customWidth="1"/>
    <col min="4091" max="4091" width="9.140625" style="20"/>
    <col min="4092" max="4092" width="3.7109375" style="20" customWidth="1"/>
    <col min="4093" max="4093" width="9.140625" style="20"/>
    <col min="4094" max="4094" width="3.7109375" style="20" customWidth="1"/>
    <col min="4095" max="4095" width="9.140625" style="20"/>
    <col min="4096" max="4096" width="3.7109375" style="20" customWidth="1"/>
    <col min="4097" max="4339" width="9.140625" style="20"/>
    <col min="4340" max="4340" width="28.85546875" style="20" customWidth="1"/>
    <col min="4341" max="4341" width="9.140625" style="20"/>
    <col min="4342" max="4342" width="3.7109375" style="20" customWidth="1"/>
    <col min="4343" max="4343" width="9.140625" style="20"/>
    <col min="4344" max="4344" width="3.7109375" style="20" customWidth="1"/>
    <col min="4345" max="4345" width="9.140625" style="20"/>
    <col min="4346" max="4346" width="3.7109375" style="20" customWidth="1"/>
    <col min="4347" max="4347" width="9.140625" style="20"/>
    <col min="4348" max="4348" width="3.7109375" style="20" customWidth="1"/>
    <col min="4349" max="4349" width="9.140625" style="20"/>
    <col min="4350" max="4350" width="3.7109375" style="20" customWidth="1"/>
    <col min="4351" max="4351" width="9.140625" style="20"/>
    <col min="4352" max="4352" width="3.7109375" style="20" customWidth="1"/>
    <col min="4353" max="4595" width="9.140625" style="20"/>
    <col min="4596" max="4596" width="28.85546875" style="20" customWidth="1"/>
    <col min="4597" max="4597" width="9.140625" style="20"/>
    <col min="4598" max="4598" width="3.7109375" style="20" customWidth="1"/>
    <col min="4599" max="4599" width="9.140625" style="20"/>
    <col min="4600" max="4600" width="3.7109375" style="20" customWidth="1"/>
    <col min="4601" max="4601" width="9.140625" style="20"/>
    <col min="4602" max="4602" width="3.7109375" style="20" customWidth="1"/>
    <col min="4603" max="4603" width="9.140625" style="20"/>
    <col min="4604" max="4604" width="3.7109375" style="20" customWidth="1"/>
    <col min="4605" max="4605" width="9.140625" style="20"/>
    <col min="4606" max="4606" width="3.7109375" style="20" customWidth="1"/>
    <col min="4607" max="4607" width="9.140625" style="20"/>
    <col min="4608" max="4608" width="3.7109375" style="20" customWidth="1"/>
    <col min="4609" max="4851" width="9.140625" style="20"/>
    <col min="4852" max="4852" width="28.85546875" style="20" customWidth="1"/>
    <col min="4853" max="4853" width="9.140625" style="20"/>
    <col min="4854" max="4854" width="3.7109375" style="20" customWidth="1"/>
    <col min="4855" max="4855" width="9.140625" style="20"/>
    <col min="4856" max="4856" width="3.7109375" style="20" customWidth="1"/>
    <col min="4857" max="4857" width="9.140625" style="20"/>
    <col min="4858" max="4858" width="3.7109375" style="20" customWidth="1"/>
    <col min="4859" max="4859" width="9.140625" style="20"/>
    <col min="4860" max="4860" width="3.7109375" style="20" customWidth="1"/>
    <col min="4861" max="4861" width="9.140625" style="20"/>
    <col min="4862" max="4862" width="3.7109375" style="20" customWidth="1"/>
    <col min="4863" max="4863" width="9.140625" style="20"/>
    <col min="4864" max="4864" width="3.7109375" style="20" customWidth="1"/>
    <col min="4865" max="5107" width="9.140625" style="20"/>
    <col min="5108" max="5108" width="28.85546875" style="20" customWidth="1"/>
    <col min="5109" max="5109" width="9.140625" style="20"/>
    <col min="5110" max="5110" width="3.7109375" style="20" customWidth="1"/>
    <col min="5111" max="5111" width="9.140625" style="20"/>
    <col min="5112" max="5112" width="3.7109375" style="20" customWidth="1"/>
    <col min="5113" max="5113" width="9.140625" style="20"/>
    <col min="5114" max="5114" width="3.7109375" style="20" customWidth="1"/>
    <col min="5115" max="5115" width="9.140625" style="20"/>
    <col min="5116" max="5116" width="3.7109375" style="20" customWidth="1"/>
    <col min="5117" max="5117" width="9.140625" style="20"/>
    <col min="5118" max="5118" width="3.7109375" style="20" customWidth="1"/>
    <col min="5119" max="5119" width="9.140625" style="20"/>
    <col min="5120" max="5120" width="3.7109375" style="20" customWidth="1"/>
    <col min="5121" max="5363" width="9.140625" style="20"/>
    <col min="5364" max="5364" width="28.85546875" style="20" customWidth="1"/>
    <col min="5365" max="5365" width="9.140625" style="20"/>
    <col min="5366" max="5366" width="3.7109375" style="20" customWidth="1"/>
    <col min="5367" max="5367" width="9.140625" style="20"/>
    <col min="5368" max="5368" width="3.7109375" style="20" customWidth="1"/>
    <col min="5369" max="5369" width="9.140625" style="20"/>
    <col min="5370" max="5370" width="3.7109375" style="20" customWidth="1"/>
    <col min="5371" max="5371" width="9.140625" style="20"/>
    <col min="5372" max="5372" width="3.7109375" style="20" customWidth="1"/>
    <col min="5373" max="5373" width="9.140625" style="20"/>
    <col min="5374" max="5374" width="3.7109375" style="20" customWidth="1"/>
    <col min="5375" max="5375" width="9.140625" style="20"/>
    <col min="5376" max="5376" width="3.7109375" style="20" customWidth="1"/>
    <col min="5377" max="5619" width="9.140625" style="20"/>
    <col min="5620" max="5620" width="28.85546875" style="20" customWidth="1"/>
    <col min="5621" max="5621" width="9.140625" style="20"/>
    <col min="5622" max="5622" width="3.7109375" style="20" customWidth="1"/>
    <col min="5623" max="5623" width="9.140625" style="20"/>
    <col min="5624" max="5624" width="3.7109375" style="20" customWidth="1"/>
    <col min="5625" max="5625" width="9.140625" style="20"/>
    <col min="5626" max="5626" width="3.7109375" style="20" customWidth="1"/>
    <col min="5627" max="5627" width="9.140625" style="20"/>
    <col min="5628" max="5628" width="3.7109375" style="20" customWidth="1"/>
    <col min="5629" max="5629" width="9.140625" style="20"/>
    <col min="5630" max="5630" width="3.7109375" style="20" customWidth="1"/>
    <col min="5631" max="5631" width="9.140625" style="20"/>
    <col min="5632" max="5632" width="3.7109375" style="20" customWidth="1"/>
    <col min="5633" max="5875" width="9.140625" style="20"/>
    <col min="5876" max="5876" width="28.85546875" style="20" customWidth="1"/>
    <col min="5877" max="5877" width="9.140625" style="20"/>
    <col min="5878" max="5878" width="3.7109375" style="20" customWidth="1"/>
    <col min="5879" max="5879" width="9.140625" style="20"/>
    <col min="5880" max="5880" width="3.7109375" style="20" customWidth="1"/>
    <col min="5881" max="5881" width="9.140625" style="20"/>
    <col min="5882" max="5882" width="3.7109375" style="20" customWidth="1"/>
    <col min="5883" max="5883" width="9.140625" style="20"/>
    <col min="5884" max="5884" width="3.7109375" style="20" customWidth="1"/>
    <col min="5885" max="5885" width="9.140625" style="20"/>
    <col min="5886" max="5886" width="3.7109375" style="20" customWidth="1"/>
    <col min="5887" max="5887" width="9.140625" style="20"/>
    <col min="5888" max="5888" width="3.7109375" style="20" customWidth="1"/>
    <col min="5889" max="6131" width="9.140625" style="20"/>
    <col min="6132" max="6132" width="28.85546875" style="20" customWidth="1"/>
    <col min="6133" max="6133" width="9.140625" style="20"/>
    <col min="6134" max="6134" width="3.7109375" style="20" customWidth="1"/>
    <col min="6135" max="6135" width="9.140625" style="20"/>
    <col min="6136" max="6136" width="3.7109375" style="20" customWidth="1"/>
    <col min="6137" max="6137" width="9.140625" style="20"/>
    <col min="6138" max="6138" width="3.7109375" style="20" customWidth="1"/>
    <col min="6139" max="6139" width="9.140625" style="20"/>
    <col min="6140" max="6140" width="3.7109375" style="20" customWidth="1"/>
    <col min="6141" max="6141" width="9.140625" style="20"/>
    <col min="6142" max="6142" width="3.7109375" style="20" customWidth="1"/>
    <col min="6143" max="6143" width="9.140625" style="20"/>
    <col min="6144" max="6144" width="3.7109375" style="20" customWidth="1"/>
    <col min="6145" max="6387" width="9.140625" style="20"/>
    <col min="6388" max="6388" width="28.85546875" style="20" customWidth="1"/>
    <col min="6389" max="6389" width="9.140625" style="20"/>
    <col min="6390" max="6390" width="3.7109375" style="20" customWidth="1"/>
    <col min="6391" max="6391" width="9.140625" style="20"/>
    <col min="6392" max="6392" width="3.7109375" style="20" customWidth="1"/>
    <col min="6393" max="6393" width="9.140625" style="20"/>
    <col min="6394" max="6394" width="3.7109375" style="20" customWidth="1"/>
    <col min="6395" max="6395" width="9.140625" style="20"/>
    <col min="6396" max="6396" width="3.7109375" style="20" customWidth="1"/>
    <col min="6397" max="6397" width="9.140625" style="20"/>
    <col min="6398" max="6398" width="3.7109375" style="20" customWidth="1"/>
    <col min="6399" max="6399" width="9.140625" style="20"/>
    <col min="6400" max="6400" width="3.7109375" style="20" customWidth="1"/>
    <col min="6401" max="6643" width="9.140625" style="20"/>
    <col min="6644" max="6644" width="28.85546875" style="20" customWidth="1"/>
    <col min="6645" max="6645" width="9.140625" style="20"/>
    <col min="6646" max="6646" width="3.7109375" style="20" customWidth="1"/>
    <col min="6647" max="6647" width="9.140625" style="20"/>
    <col min="6648" max="6648" width="3.7109375" style="20" customWidth="1"/>
    <col min="6649" max="6649" width="9.140625" style="20"/>
    <col min="6650" max="6650" width="3.7109375" style="20" customWidth="1"/>
    <col min="6651" max="6651" width="9.140625" style="20"/>
    <col min="6652" max="6652" width="3.7109375" style="20" customWidth="1"/>
    <col min="6653" max="6653" width="9.140625" style="20"/>
    <col min="6654" max="6654" width="3.7109375" style="20" customWidth="1"/>
    <col min="6655" max="6655" width="9.140625" style="20"/>
    <col min="6656" max="6656" width="3.7109375" style="20" customWidth="1"/>
    <col min="6657" max="6899" width="9.140625" style="20"/>
    <col min="6900" max="6900" width="28.85546875" style="20" customWidth="1"/>
    <col min="6901" max="6901" width="9.140625" style="20"/>
    <col min="6902" max="6902" width="3.7109375" style="20" customWidth="1"/>
    <col min="6903" max="6903" width="9.140625" style="20"/>
    <col min="6904" max="6904" width="3.7109375" style="20" customWidth="1"/>
    <col min="6905" max="6905" width="9.140625" style="20"/>
    <col min="6906" max="6906" width="3.7109375" style="20" customWidth="1"/>
    <col min="6907" max="6907" width="9.140625" style="20"/>
    <col min="6908" max="6908" width="3.7109375" style="20" customWidth="1"/>
    <col min="6909" max="6909" width="9.140625" style="20"/>
    <col min="6910" max="6910" width="3.7109375" style="20" customWidth="1"/>
    <col min="6911" max="6911" width="9.140625" style="20"/>
    <col min="6912" max="6912" width="3.7109375" style="20" customWidth="1"/>
    <col min="6913" max="7155" width="9.140625" style="20"/>
    <col min="7156" max="7156" width="28.85546875" style="20" customWidth="1"/>
    <col min="7157" max="7157" width="9.140625" style="20"/>
    <col min="7158" max="7158" width="3.7109375" style="20" customWidth="1"/>
    <col min="7159" max="7159" width="9.140625" style="20"/>
    <col min="7160" max="7160" width="3.7109375" style="20" customWidth="1"/>
    <col min="7161" max="7161" width="9.140625" style="20"/>
    <col min="7162" max="7162" width="3.7109375" style="20" customWidth="1"/>
    <col min="7163" max="7163" width="9.140625" style="20"/>
    <col min="7164" max="7164" width="3.7109375" style="20" customWidth="1"/>
    <col min="7165" max="7165" width="9.140625" style="20"/>
    <col min="7166" max="7166" width="3.7109375" style="20" customWidth="1"/>
    <col min="7167" max="7167" width="9.140625" style="20"/>
    <col min="7168" max="7168" width="3.7109375" style="20" customWidth="1"/>
    <col min="7169" max="7411" width="9.140625" style="20"/>
    <col min="7412" max="7412" width="28.85546875" style="20" customWidth="1"/>
    <col min="7413" max="7413" width="9.140625" style="20"/>
    <col min="7414" max="7414" width="3.7109375" style="20" customWidth="1"/>
    <col min="7415" max="7415" width="9.140625" style="20"/>
    <col min="7416" max="7416" width="3.7109375" style="20" customWidth="1"/>
    <col min="7417" max="7417" width="9.140625" style="20"/>
    <col min="7418" max="7418" width="3.7109375" style="20" customWidth="1"/>
    <col min="7419" max="7419" width="9.140625" style="20"/>
    <col min="7420" max="7420" width="3.7109375" style="20" customWidth="1"/>
    <col min="7421" max="7421" width="9.140625" style="20"/>
    <col min="7422" max="7422" width="3.7109375" style="20" customWidth="1"/>
    <col min="7423" max="7423" width="9.140625" style="20"/>
    <col min="7424" max="7424" width="3.7109375" style="20" customWidth="1"/>
    <col min="7425" max="7667" width="9.140625" style="20"/>
    <col min="7668" max="7668" width="28.85546875" style="20" customWidth="1"/>
    <col min="7669" max="7669" width="9.140625" style="20"/>
    <col min="7670" max="7670" width="3.7109375" style="20" customWidth="1"/>
    <col min="7671" max="7671" width="9.140625" style="20"/>
    <col min="7672" max="7672" width="3.7109375" style="20" customWidth="1"/>
    <col min="7673" max="7673" width="9.140625" style="20"/>
    <col min="7674" max="7674" width="3.7109375" style="20" customWidth="1"/>
    <col min="7675" max="7675" width="9.140625" style="20"/>
    <col min="7676" max="7676" width="3.7109375" style="20" customWidth="1"/>
    <col min="7677" max="7677" width="9.140625" style="20"/>
    <col min="7678" max="7678" width="3.7109375" style="20" customWidth="1"/>
    <col min="7679" max="7679" width="9.140625" style="20"/>
    <col min="7680" max="7680" width="3.7109375" style="20" customWidth="1"/>
    <col min="7681" max="7923" width="9.140625" style="20"/>
    <col min="7924" max="7924" width="28.85546875" style="20" customWidth="1"/>
    <col min="7925" max="7925" width="9.140625" style="20"/>
    <col min="7926" max="7926" width="3.7109375" style="20" customWidth="1"/>
    <col min="7927" max="7927" width="9.140625" style="20"/>
    <col min="7928" max="7928" width="3.7109375" style="20" customWidth="1"/>
    <col min="7929" max="7929" width="9.140625" style="20"/>
    <col min="7930" max="7930" width="3.7109375" style="20" customWidth="1"/>
    <col min="7931" max="7931" width="9.140625" style="20"/>
    <col min="7932" max="7932" width="3.7109375" style="20" customWidth="1"/>
    <col min="7933" max="7933" width="9.140625" style="20"/>
    <col min="7934" max="7934" width="3.7109375" style="20" customWidth="1"/>
    <col min="7935" max="7935" width="9.140625" style="20"/>
    <col min="7936" max="7936" width="3.7109375" style="20" customWidth="1"/>
    <col min="7937" max="8179" width="9.140625" style="20"/>
    <col min="8180" max="8180" width="28.85546875" style="20" customWidth="1"/>
    <col min="8181" max="8181" width="9.140625" style="20"/>
    <col min="8182" max="8182" width="3.7109375" style="20" customWidth="1"/>
    <col min="8183" max="8183" width="9.140625" style="20"/>
    <col min="8184" max="8184" width="3.7109375" style="20" customWidth="1"/>
    <col min="8185" max="8185" width="9.140625" style="20"/>
    <col min="8186" max="8186" width="3.7109375" style="20" customWidth="1"/>
    <col min="8187" max="8187" width="9.140625" style="20"/>
    <col min="8188" max="8188" width="3.7109375" style="20" customWidth="1"/>
    <col min="8189" max="8189" width="9.140625" style="20"/>
    <col min="8190" max="8190" width="3.7109375" style="20" customWidth="1"/>
    <col min="8191" max="8191" width="9.140625" style="20"/>
    <col min="8192" max="8192" width="3.7109375" style="20" customWidth="1"/>
    <col min="8193" max="8435" width="9.140625" style="20"/>
    <col min="8436" max="8436" width="28.85546875" style="20" customWidth="1"/>
    <col min="8437" max="8437" width="9.140625" style="20"/>
    <col min="8438" max="8438" width="3.7109375" style="20" customWidth="1"/>
    <col min="8439" max="8439" width="9.140625" style="20"/>
    <col min="8440" max="8440" width="3.7109375" style="20" customWidth="1"/>
    <col min="8441" max="8441" width="9.140625" style="20"/>
    <col min="8442" max="8442" width="3.7109375" style="20" customWidth="1"/>
    <col min="8443" max="8443" width="9.140625" style="20"/>
    <col min="8444" max="8444" width="3.7109375" style="20" customWidth="1"/>
    <col min="8445" max="8445" width="9.140625" style="20"/>
    <col min="8446" max="8446" width="3.7109375" style="20" customWidth="1"/>
    <col min="8447" max="8447" width="9.140625" style="20"/>
    <col min="8448" max="8448" width="3.7109375" style="20" customWidth="1"/>
    <col min="8449" max="8691" width="9.140625" style="20"/>
    <col min="8692" max="8692" width="28.85546875" style="20" customWidth="1"/>
    <col min="8693" max="8693" width="9.140625" style="20"/>
    <col min="8694" max="8694" width="3.7109375" style="20" customWidth="1"/>
    <col min="8695" max="8695" width="9.140625" style="20"/>
    <col min="8696" max="8696" width="3.7109375" style="20" customWidth="1"/>
    <col min="8697" max="8697" width="9.140625" style="20"/>
    <col min="8698" max="8698" width="3.7109375" style="20" customWidth="1"/>
    <col min="8699" max="8699" width="9.140625" style="20"/>
    <col min="8700" max="8700" width="3.7109375" style="20" customWidth="1"/>
    <col min="8701" max="8701" width="9.140625" style="20"/>
    <col min="8702" max="8702" width="3.7109375" style="20" customWidth="1"/>
    <col min="8703" max="8703" width="9.140625" style="20"/>
    <col min="8704" max="8704" width="3.7109375" style="20" customWidth="1"/>
    <col min="8705" max="8947" width="9.140625" style="20"/>
    <col min="8948" max="8948" width="28.85546875" style="20" customWidth="1"/>
    <col min="8949" max="8949" width="9.140625" style="20"/>
    <col min="8950" max="8950" width="3.7109375" style="20" customWidth="1"/>
    <col min="8951" max="8951" width="9.140625" style="20"/>
    <col min="8952" max="8952" width="3.7109375" style="20" customWidth="1"/>
    <col min="8953" max="8953" width="9.140625" style="20"/>
    <col min="8954" max="8954" width="3.7109375" style="20" customWidth="1"/>
    <col min="8955" max="8955" width="9.140625" style="20"/>
    <col min="8956" max="8956" width="3.7109375" style="20" customWidth="1"/>
    <col min="8957" max="8957" width="9.140625" style="20"/>
    <col min="8958" max="8958" width="3.7109375" style="20" customWidth="1"/>
    <col min="8959" max="8959" width="9.140625" style="20"/>
    <col min="8960" max="8960" width="3.7109375" style="20" customWidth="1"/>
    <col min="8961" max="9203" width="9.140625" style="20"/>
    <col min="9204" max="9204" width="28.85546875" style="20" customWidth="1"/>
    <col min="9205" max="9205" width="9.140625" style="20"/>
    <col min="9206" max="9206" width="3.7109375" style="20" customWidth="1"/>
    <col min="9207" max="9207" width="9.140625" style="20"/>
    <col min="9208" max="9208" width="3.7109375" style="20" customWidth="1"/>
    <col min="9209" max="9209" width="9.140625" style="20"/>
    <col min="9210" max="9210" width="3.7109375" style="20" customWidth="1"/>
    <col min="9211" max="9211" width="9.140625" style="20"/>
    <col min="9212" max="9212" width="3.7109375" style="20" customWidth="1"/>
    <col min="9213" max="9213" width="9.140625" style="20"/>
    <col min="9214" max="9214" width="3.7109375" style="20" customWidth="1"/>
    <col min="9215" max="9215" width="9.140625" style="20"/>
    <col min="9216" max="9216" width="3.7109375" style="20" customWidth="1"/>
    <col min="9217" max="9459" width="9.140625" style="20"/>
    <col min="9460" max="9460" width="28.85546875" style="20" customWidth="1"/>
    <col min="9461" max="9461" width="9.140625" style="20"/>
    <col min="9462" max="9462" width="3.7109375" style="20" customWidth="1"/>
    <col min="9463" max="9463" width="9.140625" style="20"/>
    <col min="9464" max="9464" width="3.7109375" style="20" customWidth="1"/>
    <col min="9465" max="9465" width="9.140625" style="20"/>
    <col min="9466" max="9466" width="3.7109375" style="20" customWidth="1"/>
    <col min="9467" max="9467" width="9.140625" style="20"/>
    <col min="9468" max="9468" width="3.7109375" style="20" customWidth="1"/>
    <col min="9469" max="9469" width="9.140625" style="20"/>
    <col min="9470" max="9470" width="3.7109375" style="20" customWidth="1"/>
    <col min="9471" max="9471" width="9.140625" style="20"/>
    <col min="9472" max="9472" width="3.7109375" style="20" customWidth="1"/>
    <col min="9473" max="9715" width="9.140625" style="20"/>
    <col min="9716" max="9716" width="28.85546875" style="20" customWidth="1"/>
    <col min="9717" max="9717" width="9.140625" style="20"/>
    <col min="9718" max="9718" width="3.7109375" style="20" customWidth="1"/>
    <col min="9719" max="9719" width="9.140625" style="20"/>
    <col min="9720" max="9720" width="3.7109375" style="20" customWidth="1"/>
    <col min="9721" max="9721" width="9.140625" style="20"/>
    <col min="9722" max="9722" width="3.7109375" style="20" customWidth="1"/>
    <col min="9723" max="9723" width="9.140625" style="20"/>
    <col min="9724" max="9724" width="3.7109375" style="20" customWidth="1"/>
    <col min="9725" max="9725" width="9.140625" style="20"/>
    <col min="9726" max="9726" width="3.7109375" style="20" customWidth="1"/>
    <col min="9727" max="9727" width="9.140625" style="20"/>
    <col min="9728" max="9728" width="3.7109375" style="20" customWidth="1"/>
    <col min="9729" max="9971" width="9.140625" style="20"/>
    <col min="9972" max="9972" width="28.85546875" style="20" customWidth="1"/>
    <col min="9973" max="9973" width="9.140625" style="20"/>
    <col min="9974" max="9974" width="3.7109375" style="20" customWidth="1"/>
    <col min="9975" max="9975" width="9.140625" style="20"/>
    <col min="9976" max="9976" width="3.7109375" style="20" customWidth="1"/>
    <col min="9977" max="9977" width="9.140625" style="20"/>
    <col min="9978" max="9978" width="3.7109375" style="20" customWidth="1"/>
    <col min="9979" max="9979" width="9.140625" style="20"/>
    <col min="9980" max="9980" width="3.7109375" style="20" customWidth="1"/>
    <col min="9981" max="9981" width="9.140625" style="20"/>
    <col min="9982" max="9982" width="3.7109375" style="20" customWidth="1"/>
    <col min="9983" max="9983" width="9.140625" style="20"/>
    <col min="9984" max="9984" width="3.7109375" style="20" customWidth="1"/>
    <col min="9985" max="10227" width="9.140625" style="20"/>
    <col min="10228" max="10228" width="28.85546875" style="20" customWidth="1"/>
    <col min="10229" max="10229" width="9.140625" style="20"/>
    <col min="10230" max="10230" width="3.7109375" style="20" customWidth="1"/>
    <col min="10231" max="10231" width="9.140625" style="20"/>
    <col min="10232" max="10232" width="3.7109375" style="20" customWidth="1"/>
    <col min="10233" max="10233" width="9.140625" style="20"/>
    <col min="10234" max="10234" width="3.7109375" style="20" customWidth="1"/>
    <col min="10235" max="10235" width="9.140625" style="20"/>
    <col min="10236" max="10236" width="3.7109375" style="20" customWidth="1"/>
    <col min="10237" max="10237" width="9.140625" style="20"/>
    <col min="10238" max="10238" width="3.7109375" style="20" customWidth="1"/>
    <col min="10239" max="10239" width="9.140625" style="20"/>
    <col min="10240" max="10240" width="3.7109375" style="20" customWidth="1"/>
    <col min="10241" max="10483" width="9.140625" style="20"/>
    <col min="10484" max="10484" width="28.85546875" style="20" customWidth="1"/>
    <col min="10485" max="10485" width="9.140625" style="20"/>
    <col min="10486" max="10486" width="3.7109375" style="20" customWidth="1"/>
    <col min="10487" max="10487" width="9.140625" style="20"/>
    <col min="10488" max="10488" width="3.7109375" style="20" customWidth="1"/>
    <col min="10489" max="10489" width="9.140625" style="20"/>
    <col min="10490" max="10490" width="3.7109375" style="20" customWidth="1"/>
    <col min="10491" max="10491" width="9.140625" style="20"/>
    <col min="10492" max="10492" width="3.7109375" style="20" customWidth="1"/>
    <col min="10493" max="10493" width="9.140625" style="20"/>
    <col min="10494" max="10494" width="3.7109375" style="20" customWidth="1"/>
    <col min="10495" max="10495" width="9.140625" style="20"/>
    <col min="10496" max="10496" width="3.7109375" style="20" customWidth="1"/>
    <col min="10497" max="10739" width="9.140625" style="20"/>
    <col min="10740" max="10740" width="28.85546875" style="20" customWidth="1"/>
    <col min="10741" max="10741" width="9.140625" style="20"/>
    <col min="10742" max="10742" width="3.7109375" style="20" customWidth="1"/>
    <col min="10743" max="10743" width="9.140625" style="20"/>
    <col min="10744" max="10744" width="3.7109375" style="20" customWidth="1"/>
    <col min="10745" max="10745" width="9.140625" style="20"/>
    <col min="10746" max="10746" width="3.7109375" style="20" customWidth="1"/>
    <col min="10747" max="10747" width="9.140625" style="20"/>
    <col min="10748" max="10748" width="3.7109375" style="20" customWidth="1"/>
    <col min="10749" max="10749" width="9.140625" style="20"/>
    <col min="10750" max="10750" width="3.7109375" style="20" customWidth="1"/>
    <col min="10751" max="10751" width="9.140625" style="20"/>
    <col min="10752" max="10752" width="3.7109375" style="20" customWidth="1"/>
    <col min="10753" max="10995" width="9.140625" style="20"/>
    <col min="10996" max="10996" width="28.85546875" style="20" customWidth="1"/>
    <col min="10997" max="10997" width="9.140625" style="20"/>
    <col min="10998" max="10998" width="3.7109375" style="20" customWidth="1"/>
    <col min="10999" max="10999" width="9.140625" style="20"/>
    <col min="11000" max="11000" width="3.7109375" style="20" customWidth="1"/>
    <col min="11001" max="11001" width="9.140625" style="20"/>
    <col min="11002" max="11002" width="3.7109375" style="20" customWidth="1"/>
    <col min="11003" max="11003" width="9.140625" style="20"/>
    <col min="11004" max="11004" width="3.7109375" style="20" customWidth="1"/>
    <col min="11005" max="11005" width="9.140625" style="20"/>
    <col min="11006" max="11006" width="3.7109375" style="20" customWidth="1"/>
    <col min="11007" max="11007" width="9.140625" style="20"/>
    <col min="11008" max="11008" width="3.7109375" style="20" customWidth="1"/>
    <col min="11009" max="11251" width="9.140625" style="20"/>
    <col min="11252" max="11252" width="28.85546875" style="20" customWidth="1"/>
    <col min="11253" max="11253" width="9.140625" style="20"/>
    <col min="11254" max="11254" width="3.7109375" style="20" customWidth="1"/>
    <col min="11255" max="11255" width="9.140625" style="20"/>
    <col min="11256" max="11256" width="3.7109375" style="20" customWidth="1"/>
    <col min="11257" max="11257" width="9.140625" style="20"/>
    <col min="11258" max="11258" width="3.7109375" style="20" customWidth="1"/>
    <col min="11259" max="11259" width="9.140625" style="20"/>
    <col min="11260" max="11260" width="3.7109375" style="20" customWidth="1"/>
    <col min="11261" max="11261" width="9.140625" style="20"/>
    <col min="11262" max="11262" width="3.7109375" style="20" customWidth="1"/>
    <col min="11263" max="11263" width="9.140625" style="20"/>
    <col min="11264" max="11264" width="3.7109375" style="20" customWidth="1"/>
    <col min="11265" max="11507" width="9.140625" style="20"/>
    <col min="11508" max="11508" width="28.85546875" style="20" customWidth="1"/>
    <col min="11509" max="11509" width="9.140625" style="20"/>
    <col min="11510" max="11510" width="3.7109375" style="20" customWidth="1"/>
    <col min="11511" max="11511" width="9.140625" style="20"/>
    <col min="11512" max="11512" width="3.7109375" style="20" customWidth="1"/>
    <col min="11513" max="11513" width="9.140625" style="20"/>
    <col min="11514" max="11514" width="3.7109375" style="20" customWidth="1"/>
    <col min="11515" max="11515" width="9.140625" style="20"/>
    <col min="11516" max="11516" width="3.7109375" style="20" customWidth="1"/>
    <col min="11517" max="11517" width="9.140625" style="20"/>
    <col min="11518" max="11518" width="3.7109375" style="20" customWidth="1"/>
    <col min="11519" max="11519" width="9.140625" style="20"/>
    <col min="11520" max="11520" width="3.7109375" style="20" customWidth="1"/>
    <col min="11521" max="11763" width="9.140625" style="20"/>
    <col min="11764" max="11764" width="28.85546875" style="20" customWidth="1"/>
    <col min="11765" max="11765" width="9.140625" style="20"/>
    <col min="11766" max="11766" width="3.7109375" style="20" customWidth="1"/>
    <col min="11767" max="11767" width="9.140625" style="20"/>
    <col min="11768" max="11768" width="3.7109375" style="20" customWidth="1"/>
    <col min="11769" max="11769" width="9.140625" style="20"/>
    <col min="11770" max="11770" width="3.7109375" style="20" customWidth="1"/>
    <col min="11771" max="11771" width="9.140625" style="20"/>
    <col min="11772" max="11772" width="3.7109375" style="20" customWidth="1"/>
    <col min="11773" max="11773" width="9.140625" style="20"/>
    <col min="11774" max="11774" width="3.7109375" style="20" customWidth="1"/>
    <col min="11775" max="11775" width="9.140625" style="20"/>
    <col min="11776" max="11776" width="3.7109375" style="20" customWidth="1"/>
    <col min="11777" max="12019" width="9.140625" style="20"/>
    <col min="12020" max="12020" width="28.85546875" style="20" customWidth="1"/>
    <col min="12021" max="12021" width="9.140625" style="20"/>
    <col min="12022" max="12022" width="3.7109375" style="20" customWidth="1"/>
    <col min="12023" max="12023" width="9.140625" style="20"/>
    <col min="12024" max="12024" width="3.7109375" style="20" customWidth="1"/>
    <col min="12025" max="12025" width="9.140625" style="20"/>
    <col min="12026" max="12026" width="3.7109375" style="20" customWidth="1"/>
    <col min="12027" max="12027" width="9.140625" style="20"/>
    <col min="12028" max="12028" width="3.7109375" style="20" customWidth="1"/>
    <col min="12029" max="12029" width="9.140625" style="20"/>
    <col min="12030" max="12030" width="3.7109375" style="20" customWidth="1"/>
    <col min="12031" max="12031" width="9.140625" style="20"/>
    <col min="12032" max="12032" width="3.7109375" style="20" customWidth="1"/>
    <col min="12033" max="12275" width="9.140625" style="20"/>
    <col min="12276" max="12276" width="28.85546875" style="20" customWidth="1"/>
    <col min="12277" max="12277" width="9.140625" style="20"/>
    <col min="12278" max="12278" width="3.7109375" style="20" customWidth="1"/>
    <col min="12279" max="12279" width="9.140625" style="20"/>
    <col min="12280" max="12280" width="3.7109375" style="20" customWidth="1"/>
    <col min="12281" max="12281" width="9.140625" style="20"/>
    <col min="12282" max="12282" width="3.7109375" style="20" customWidth="1"/>
    <col min="12283" max="12283" width="9.140625" style="20"/>
    <col min="12284" max="12284" width="3.7109375" style="20" customWidth="1"/>
    <col min="12285" max="12285" width="9.140625" style="20"/>
    <col min="12286" max="12286" width="3.7109375" style="20" customWidth="1"/>
    <col min="12287" max="12287" width="9.140625" style="20"/>
    <col min="12288" max="12288" width="3.7109375" style="20" customWidth="1"/>
    <col min="12289" max="12531" width="9.140625" style="20"/>
    <col min="12532" max="12532" width="28.85546875" style="20" customWidth="1"/>
    <col min="12533" max="12533" width="9.140625" style="20"/>
    <col min="12534" max="12534" width="3.7109375" style="20" customWidth="1"/>
    <col min="12535" max="12535" width="9.140625" style="20"/>
    <col min="12536" max="12536" width="3.7109375" style="20" customWidth="1"/>
    <col min="12537" max="12537" width="9.140625" style="20"/>
    <col min="12538" max="12538" width="3.7109375" style="20" customWidth="1"/>
    <col min="12539" max="12539" width="9.140625" style="20"/>
    <col min="12540" max="12540" width="3.7109375" style="20" customWidth="1"/>
    <col min="12541" max="12541" width="9.140625" style="20"/>
    <col min="12542" max="12542" width="3.7109375" style="20" customWidth="1"/>
    <col min="12543" max="12543" width="9.140625" style="20"/>
    <col min="12544" max="12544" width="3.7109375" style="20" customWidth="1"/>
    <col min="12545" max="12787" width="9.140625" style="20"/>
    <col min="12788" max="12788" width="28.85546875" style="20" customWidth="1"/>
    <col min="12789" max="12789" width="9.140625" style="20"/>
    <col min="12790" max="12790" width="3.7109375" style="20" customWidth="1"/>
    <col min="12791" max="12791" width="9.140625" style="20"/>
    <col min="12792" max="12792" width="3.7109375" style="20" customWidth="1"/>
    <col min="12793" max="12793" width="9.140625" style="20"/>
    <col min="12794" max="12794" width="3.7109375" style="20" customWidth="1"/>
    <col min="12795" max="12795" width="9.140625" style="20"/>
    <col min="12796" max="12796" width="3.7109375" style="20" customWidth="1"/>
    <col min="12797" max="12797" width="9.140625" style="20"/>
    <col min="12798" max="12798" width="3.7109375" style="20" customWidth="1"/>
    <col min="12799" max="12799" width="9.140625" style="20"/>
    <col min="12800" max="12800" width="3.7109375" style="20" customWidth="1"/>
    <col min="12801" max="13043" width="9.140625" style="20"/>
    <col min="13044" max="13044" width="28.85546875" style="20" customWidth="1"/>
    <col min="13045" max="13045" width="9.140625" style="20"/>
    <col min="13046" max="13046" width="3.7109375" style="20" customWidth="1"/>
    <col min="13047" max="13047" width="9.140625" style="20"/>
    <col min="13048" max="13048" width="3.7109375" style="20" customWidth="1"/>
    <col min="13049" max="13049" width="9.140625" style="20"/>
    <col min="13050" max="13050" width="3.7109375" style="20" customWidth="1"/>
    <col min="13051" max="13051" width="9.140625" style="20"/>
    <col min="13052" max="13052" width="3.7109375" style="20" customWidth="1"/>
    <col min="13053" max="13053" width="9.140625" style="20"/>
    <col min="13054" max="13054" width="3.7109375" style="20" customWidth="1"/>
    <col min="13055" max="13055" width="9.140625" style="20"/>
    <col min="13056" max="13056" width="3.7109375" style="20" customWidth="1"/>
    <col min="13057" max="13299" width="9.140625" style="20"/>
    <col min="13300" max="13300" width="28.85546875" style="20" customWidth="1"/>
    <col min="13301" max="13301" width="9.140625" style="20"/>
    <col min="13302" max="13302" width="3.7109375" style="20" customWidth="1"/>
    <col min="13303" max="13303" width="9.140625" style="20"/>
    <col min="13304" max="13304" width="3.7109375" style="20" customWidth="1"/>
    <col min="13305" max="13305" width="9.140625" style="20"/>
    <col min="13306" max="13306" width="3.7109375" style="20" customWidth="1"/>
    <col min="13307" max="13307" width="9.140625" style="20"/>
    <col min="13308" max="13308" width="3.7109375" style="20" customWidth="1"/>
    <col min="13309" max="13309" width="9.140625" style="20"/>
    <col min="13310" max="13310" width="3.7109375" style="20" customWidth="1"/>
    <col min="13311" max="13311" width="9.140625" style="20"/>
    <col min="13312" max="13312" width="3.7109375" style="20" customWidth="1"/>
    <col min="13313" max="13555" width="9.140625" style="20"/>
    <col min="13556" max="13556" width="28.85546875" style="20" customWidth="1"/>
    <col min="13557" max="13557" width="9.140625" style="20"/>
    <col min="13558" max="13558" width="3.7109375" style="20" customWidth="1"/>
    <col min="13559" max="13559" width="9.140625" style="20"/>
    <col min="13560" max="13560" width="3.7109375" style="20" customWidth="1"/>
    <col min="13561" max="13561" width="9.140625" style="20"/>
    <col min="13562" max="13562" width="3.7109375" style="20" customWidth="1"/>
    <col min="13563" max="13563" width="9.140625" style="20"/>
    <col min="13564" max="13564" width="3.7109375" style="20" customWidth="1"/>
    <col min="13565" max="13565" width="9.140625" style="20"/>
    <col min="13566" max="13566" width="3.7109375" style="20" customWidth="1"/>
    <col min="13567" max="13567" width="9.140625" style="20"/>
    <col min="13568" max="13568" width="3.7109375" style="20" customWidth="1"/>
    <col min="13569" max="13811" width="9.140625" style="20"/>
    <col min="13812" max="13812" width="28.85546875" style="20" customWidth="1"/>
    <col min="13813" max="13813" width="9.140625" style="20"/>
    <col min="13814" max="13814" width="3.7109375" style="20" customWidth="1"/>
    <col min="13815" max="13815" width="9.140625" style="20"/>
    <col min="13816" max="13816" width="3.7109375" style="20" customWidth="1"/>
    <col min="13817" max="13817" width="9.140625" style="20"/>
    <col min="13818" max="13818" width="3.7109375" style="20" customWidth="1"/>
    <col min="13819" max="13819" width="9.140625" style="20"/>
    <col min="13820" max="13820" width="3.7109375" style="20" customWidth="1"/>
    <col min="13821" max="13821" width="9.140625" style="20"/>
    <col min="13822" max="13822" width="3.7109375" style="20" customWidth="1"/>
    <col min="13823" max="13823" width="9.140625" style="20"/>
    <col min="13824" max="13824" width="3.7109375" style="20" customWidth="1"/>
    <col min="13825" max="14067" width="9.140625" style="20"/>
    <col min="14068" max="14068" width="28.85546875" style="20" customWidth="1"/>
    <col min="14069" max="14069" width="9.140625" style="20"/>
    <col min="14070" max="14070" width="3.7109375" style="20" customWidth="1"/>
    <col min="14071" max="14071" width="9.140625" style="20"/>
    <col min="14072" max="14072" width="3.7109375" style="20" customWidth="1"/>
    <col min="14073" max="14073" width="9.140625" style="20"/>
    <col min="14074" max="14074" width="3.7109375" style="20" customWidth="1"/>
    <col min="14075" max="14075" width="9.140625" style="20"/>
    <col min="14076" max="14076" width="3.7109375" style="20" customWidth="1"/>
    <col min="14077" max="14077" width="9.140625" style="20"/>
    <col min="14078" max="14078" width="3.7109375" style="20" customWidth="1"/>
    <col min="14079" max="14079" width="9.140625" style="20"/>
    <col min="14080" max="14080" width="3.7109375" style="20" customWidth="1"/>
    <col min="14081" max="14323" width="9.140625" style="20"/>
    <col min="14324" max="14324" width="28.85546875" style="20" customWidth="1"/>
    <col min="14325" max="14325" width="9.140625" style="20"/>
    <col min="14326" max="14326" width="3.7109375" style="20" customWidth="1"/>
    <col min="14327" max="14327" width="9.140625" style="20"/>
    <col min="14328" max="14328" width="3.7109375" style="20" customWidth="1"/>
    <col min="14329" max="14329" width="9.140625" style="20"/>
    <col min="14330" max="14330" width="3.7109375" style="20" customWidth="1"/>
    <col min="14331" max="14331" width="9.140625" style="20"/>
    <col min="14332" max="14332" width="3.7109375" style="20" customWidth="1"/>
    <col min="14333" max="14333" width="9.140625" style="20"/>
    <col min="14334" max="14334" width="3.7109375" style="20" customWidth="1"/>
    <col min="14335" max="14335" width="9.140625" style="20"/>
    <col min="14336" max="14336" width="3.7109375" style="20" customWidth="1"/>
    <col min="14337" max="14579" width="9.140625" style="20"/>
    <col min="14580" max="14580" width="28.85546875" style="20" customWidth="1"/>
    <col min="14581" max="14581" width="9.140625" style="20"/>
    <col min="14582" max="14582" width="3.7109375" style="20" customWidth="1"/>
    <col min="14583" max="14583" width="9.140625" style="20"/>
    <col min="14584" max="14584" width="3.7109375" style="20" customWidth="1"/>
    <col min="14585" max="14585" width="9.140625" style="20"/>
    <col min="14586" max="14586" width="3.7109375" style="20" customWidth="1"/>
    <col min="14587" max="14587" width="9.140625" style="20"/>
    <col min="14588" max="14588" width="3.7109375" style="20" customWidth="1"/>
    <col min="14589" max="14589" width="9.140625" style="20"/>
    <col min="14590" max="14590" width="3.7109375" style="20" customWidth="1"/>
    <col min="14591" max="14591" width="9.140625" style="20"/>
    <col min="14592" max="14592" width="3.7109375" style="20" customWidth="1"/>
    <col min="14593" max="14835" width="9.140625" style="20"/>
    <col min="14836" max="14836" width="28.85546875" style="20" customWidth="1"/>
    <col min="14837" max="14837" width="9.140625" style="20"/>
    <col min="14838" max="14838" width="3.7109375" style="20" customWidth="1"/>
    <col min="14839" max="14839" width="9.140625" style="20"/>
    <col min="14840" max="14840" width="3.7109375" style="20" customWidth="1"/>
    <col min="14841" max="14841" width="9.140625" style="20"/>
    <col min="14842" max="14842" width="3.7109375" style="20" customWidth="1"/>
    <col min="14843" max="14843" width="9.140625" style="20"/>
    <col min="14844" max="14844" width="3.7109375" style="20" customWidth="1"/>
    <col min="14845" max="14845" width="9.140625" style="20"/>
    <col min="14846" max="14846" width="3.7109375" style="20" customWidth="1"/>
    <col min="14847" max="14847" width="9.140625" style="20"/>
    <col min="14848" max="14848" width="3.7109375" style="20" customWidth="1"/>
    <col min="14849" max="15091" width="9.140625" style="20"/>
    <col min="15092" max="15092" width="28.85546875" style="20" customWidth="1"/>
    <col min="15093" max="15093" width="9.140625" style="20"/>
    <col min="15094" max="15094" width="3.7109375" style="20" customWidth="1"/>
    <col min="15095" max="15095" width="9.140625" style="20"/>
    <col min="15096" max="15096" width="3.7109375" style="20" customWidth="1"/>
    <col min="15097" max="15097" width="9.140625" style="20"/>
    <col min="15098" max="15098" width="3.7109375" style="20" customWidth="1"/>
    <col min="15099" max="15099" width="9.140625" style="20"/>
    <col min="15100" max="15100" width="3.7109375" style="20" customWidth="1"/>
    <col min="15101" max="15101" width="9.140625" style="20"/>
    <col min="15102" max="15102" width="3.7109375" style="20" customWidth="1"/>
    <col min="15103" max="15103" width="9.140625" style="20"/>
    <col min="15104" max="15104" width="3.7109375" style="20" customWidth="1"/>
    <col min="15105" max="15347" width="9.140625" style="20"/>
    <col min="15348" max="15348" width="28.85546875" style="20" customWidth="1"/>
    <col min="15349" max="15349" width="9.140625" style="20"/>
    <col min="15350" max="15350" width="3.7109375" style="20" customWidth="1"/>
    <col min="15351" max="15351" width="9.140625" style="20"/>
    <col min="15352" max="15352" width="3.7109375" style="20" customWidth="1"/>
    <col min="15353" max="15353" width="9.140625" style="20"/>
    <col min="15354" max="15354" width="3.7109375" style="20" customWidth="1"/>
    <col min="15355" max="15355" width="9.140625" style="20"/>
    <col min="15356" max="15356" width="3.7109375" style="20" customWidth="1"/>
    <col min="15357" max="15357" width="9.140625" style="20"/>
    <col min="15358" max="15358" width="3.7109375" style="20" customWidth="1"/>
    <col min="15359" max="15359" width="9.140625" style="20"/>
    <col min="15360" max="15360" width="3.7109375" style="20" customWidth="1"/>
    <col min="15361" max="15603" width="9.140625" style="20"/>
    <col min="15604" max="15604" width="28.85546875" style="20" customWidth="1"/>
    <col min="15605" max="15605" width="9.140625" style="20"/>
    <col min="15606" max="15606" width="3.7109375" style="20" customWidth="1"/>
    <col min="15607" max="15607" width="9.140625" style="20"/>
    <col min="15608" max="15608" width="3.7109375" style="20" customWidth="1"/>
    <col min="15609" max="15609" width="9.140625" style="20"/>
    <col min="15610" max="15610" width="3.7109375" style="20" customWidth="1"/>
    <col min="15611" max="15611" width="9.140625" style="20"/>
    <col min="15612" max="15612" width="3.7109375" style="20" customWidth="1"/>
    <col min="15613" max="15613" width="9.140625" style="20"/>
    <col min="15614" max="15614" width="3.7109375" style="20" customWidth="1"/>
    <col min="15615" max="15615" width="9.140625" style="20"/>
    <col min="15616" max="15616" width="3.7109375" style="20" customWidth="1"/>
    <col min="15617" max="15859" width="9.140625" style="20"/>
    <col min="15860" max="15860" width="28.85546875" style="20" customWidth="1"/>
    <col min="15861" max="15861" width="9.140625" style="20"/>
    <col min="15862" max="15862" width="3.7109375" style="20" customWidth="1"/>
    <col min="15863" max="15863" width="9.140625" style="20"/>
    <col min="15864" max="15864" width="3.7109375" style="20" customWidth="1"/>
    <col min="15865" max="15865" width="9.140625" style="20"/>
    <col min="15866" max="15866" width="3.7109375" style="20" customWidth="1"/>
    <col min="15867" max="15867" width="9.140625" style="20"/>
    <col min="15868" max="15868" width="3.7109375" style="20" customWidth="1"/>
    <col min="15869" max="15869" width="9.140625" style="20"/>
    <col min="15870" max="15870" width="3.7109375" style="20" customWidth="1"/>
    <col min="15871" max="15871" width="9.140625" style="20"/>
    <col min="15872" max="15872" width="3.7109375" style="20" customWidth="1"/>
    <col min="15873" max="16115" width="9.140625" style="20"/>
    <col min="16116" max="16116" width="28.85546875" style="20" customWidth="1"/>
    <col min="16117" max="16117" width="9.140625" style="20"/>
    <col min="16118" max="16118" width="3.7109375" style="20" customWidth="1"/>
    <col min="16119" max="16119" width="9.140625" style="20"/>
    <col min="16120" max="16120" width="3.7109375" style="20" customWidth="1"/>
    <col min="16121" max="16121" width="9.140625" style="20"/>
    <col min="16122" max="16122" width="3.7109375" style="20" customWidth="1"/>
    <col min="16123" max="16123" width="9.140625" style="20"/>
    <col min="16124" max="16124" width="3.7109375" style="20" customWidth="1"/>
    <col min="16125" max="16125" width="9.140625" style="20"/>
    <col min="16126" max="16126" width="3.7109375" style="20" customWidth="1"/>
    <col min="16127" max="16127" width="9.140625" style="20"/>
    <col min="16128" max="16128" width="3.7109375" style="20" customWidth="1"/>
    <col min="16129" max="16384" width="9.140625" style="20"/>
  </cols>
  <sheetData>
    <row r="1" spans="1:18" ht="12.75" customHeight="1">
      <c r="A1" s="125"/>
      <c r="B1" s="510" t="s">
        <v>413</v>
      </c>
      <c r="C1" s="124"/>
      <c r="D1" s="583"/>
      <c r="E1" s="126"/>
      <c r="F1" s="584"/>
      <c r="G1" s="126"/>
      <c r="H1" s="583"/>
      <c r="I1" s="126"/>
      <c r="J1" s="584"/>
    </row>
    <row r="2" spans="1:18" ht="12.75" customHeight="1">
      <c r="A2" s="125"/>
      <c r="B2" s="1"/>
      <c r="C2" s="100"/>
      <c r="D2" s="505"/>
      <c r="E2" s="14"/>
      <c r="F2" s="506"/>
      <c r="G2" s="14"/>
      <c r="H2" s="50"/>
      <c r="I2" s="101"/>
      <c r="J2" s="506"/>
    </row>
    <row r="3" spans="1:18" ht="12.75" customHeight="1">
      <c r="A3" s="125"/>
      <c r="B3" s="1"/>
      <c r="C3" s="100"/>
      <c r="G3" s="14"/>
      <c r="H3" s="50"/>
      <c r="I3" s="101"/>
    </row>
    <row r="4" spans="1:18" ht="46.5" customHeight="1">
      <c r="A4" s="125"/>
      <c r="B4" s="1"/>
      <c r="C4" s="100"/>
      <c r="D4" s="549" t="s">
        <v>338</v>
      </c>
      <c r="E4" s="501"/>
      <c r="F4" s="500" t="s">
        <v>339</v>
      </c>
      <c r="G4" s="14"/>
      <c r="H4" s="62" t="s">
        <v>415</v>
      </c>
      <c r="I4" s="101"/>
      <c r="J4" s="500" t="s">
        <v>344</v>
      </c>
    </row>
    <row r="5" spans="1:18" ht="12.75" customHeight="1">
      <c r="A5" s="125"/>
      <c r="B5" s="314" t="s">
        <v>30</v>
      </c>
      <c r="C5" s="100"/>
      <c r="D5" s="502" t="s">
        <v>26</v>
      </c>
      <c r="E5" s="501"/>
      <c r="F5" s="501" t="s">
        <v>26</v>
      </c>
      <c r="G5" s="14"/>
      <c r="H5" s="50" t="s">
        <v>117</v>
      </c>
      <c r="I5" s="101"/>
      <c r="J5" s="501" t="s">
        <v>26</v>
      </c>
    </row>
    <row r="6" spans="1:18" ht="12.75" customHeight="1">
      <c r="A6" s="125"/>
      <c r="B6" s="1"/>
      <c r="C6" s="100"/>
      <c r="D6" s="505"/>
      <c r="E6" s="14"/>
      <c r="F6" s="506"/>
      <c r="G6" s="14"/>
      <c r="H6" s="50"/>
      <c r="I6" s="101"/>
      <c r="J6" s="506"/>
      <c r="K6" s="158" t="str">
        <f>IF(IF(F6="",TRUE,IF(CODE(F6)=150,TRUE,FALSE)),"",VALUE(SUBSTITUTE(F6,CHAR(160),"")))</f>
        <v/>
      </c>
    </row>
    <row r="7" spans="1:18" ht="12.75" customHeight="1">
      <c r="A7" s="125"/>
      <c r="B7" s="211" t="s">
        <v>256</v>
      </c>
      <c r="C7" s="100"/>
      <c r="D7" s="502"/>
      <c r="E7" s="136" t="s">
        <v>211</v>
      </c>
      <c r="F7" s="501"/>
      <c r="G7" s="136" t="s">
        <v>211</v>
      </c>
      <c r="H7" s="507"/>
      <c r="I7" s="134" t="s">
        <v>211</v>
      </c>
      <c r="J7" s="501"/>
      <c r="K7" s="158"/>
      <c r="L7" s="158" t="str">
        <f>IF(IF(E7="",TRUE,IF(CODE(E7)=150,TRUE,FALSE)),"",VALUE(SUBSTITUTE(E7,CHAR(160),"")))</f>
        <v/>
      </c>
      <c r="M7" s="158"/>
      <c r="N7" s="158"/>
      <c r="O7" s="158"/>
      <c r="P7" s="158"/>
      <c r="Q7" s="158"/>
      <c r="R7" s="158" t="str">
        <f>IF(IF(J7="",TRUE,IF(CODE(J7)=150,TRUE,FALSE)),"",VALUE(SUBSTITUTE(J7,CHAR(160),"")))</f>
        <v/>
      </c>
    </row>
    <row r="8" spans="1:18" ht="12.75" customHeight="1">
      <c r="A8" s="125"/>
      <c r="B8" s="46" t="s">
        <v>58</v>
      </c>
      <c r="C8" s="213"/>
      <c r="D8" s="274">
        <v>94</v>
      </c>
      <c r="E8" s="174"/>
      <c r="F8" s="271">
        <v>188</v>
      </c>
      <c r="G8" s="207"/>
      <c r="H8" s="149">
        <v>50</v>
      </c>
      <c r="I8" s="205"/>
      <c r="J8" s="271">
        <v>61</v>
      </c>
      <c r="K8" s="158"/>
      <c r="L8" s="158"/>
      <c r="M8" s="158"/>
      <c r="N8" s="158"/>
      <c r="O8" s="158"/>
      <c r="P8" s="158"/>
      <c r="Q8" s="158"/>
      <c r="R8" s="158"/>
    </row>
    <row r="9" spans="1:18" ht="12.75" customHeight="1">
      <c r="A9" s="125"/>
      <c r="B9" s="46" t="s">
        <v>414</v>
      </c>
      <c r="C9" s="510"/>
      <c r="D9" s="276">
        <v>165</v>
      </c>
      <c r="E9" s="174"/>
      <c r="F9" s="273">
        <v>253</v>
      </c>
      <c r="G9" s="502"/>
      <c r="H9" s="149">
        <v>35</v>
      </c>
      <c r="I9" s="501"/>
      <c r="J9" s="273">
        <v>225</v>
      </c>
      <c r="K9" s="158"/>
      <c r="L9" s="158"/>
      <c r="M9" s="158"/>
      <c r="N9" s="158"/>
      <c r="O9" s="158"/>
      <c r="P9" s="158"/>
      <c r="Q9" s="158"/>
      <c r="R9" s="158"/>
    </row>
    <row r="10" spans="1:18" ht="12.75" customHeight="1">
      <c r="A10" s="125"/>
      <c r="B10" s="46" t="s">
        <v>45</v>
      </c>
      <c r="C10" s="213"/>
      <c r="D10" s="275">
        <v>17</v>
      </c>
      <c r="E10" s="174"/>
      <c r="F10" s="272">
        <v>21</v>
      </c>
      <c r="G10" s="207"/>
      <c r="H10" s="149">
        <v>19</v>
      </c>
      <c r="I10" s="205"/>
      <c r="J10" s="272">
        <v>12</v>
      </c>
      <c r="K10" s="158"/>
      <c r="L10" s="158"/>
      <c r="M10" s="158"/>
      <c r="N10" s="158"/>
      <c r="O10" s="158"/>
      <c r="P10" s="158"/>
      <c r="Q10" s="158"/>
      <c r="R10" s="158"/>
    </row>
    <row r="11" spans="1:18" ht="12.75" customHeight="1">
      <c r="A11" s="125"/>
      <c r="B11" s="211"/>
      <c r="C11" s="213"/>
      <c r="D11" s="174">
        <f>SUM(D8:D10)</f>
        <v>276</v>
      </c>
      <c r="E11" s="174"/>
      <c r="F11" s="87">
        <f>SUM(F8:F10)</f>
        <v>462</v>
      </c>
      <c r="G11" s="207"/>
      <c r="H11" s="149">
        <v>40</v>
      </c>
      <c r="I11" s="205"/>
      <c r="J11" s="87">
        <f>SUM(J8:J10)</f>
        <v>298</v>
      </c>
      <c r="K11" s="158"/>
      <c r="L11" s="158"/>
      <c r="M11" s="158"/>
      <c r="N11" s="158"/>
      <c r="O11" s="158"/>
      <c r="P11" s="158"/>
      <c r="Q11" s="158"/>
      <c r="R11" s="158"/>
    </row>
    <row r="12" spans="1:18" ht="12.75" customHeight="1">
      <c r="A12" s="125"/>
      <c r="B12" s="509" t="s">
        <v>416</v>
      </c>
      <c r="C12" s="100"/>
      <c r="D12" s="174"/>
      <c r="E12" s="174"/>
      <c r="F12" s="87"/>
      <c r="G12" s="136"/>
      <c r="H12" s="149"/>
      <c r="I12" s="134" t="s">
        <v>211</v>
      </c>
      <c r="J12" s="87"/>
      <c r="K12" s="158"/>
      <c r="L12" s="158"/>
      <c r="M12" s="158"/>
      <c r="N12" s="158"/>
      <c r="O12" s="158"/>
      <c r="P12" s="158"/>
      <c r="Q12" s="158"/>
      <c r="R12" s="158" t="str">
        <f>IF(IF(J12="",TRUE,IF(CODE(J12)=150,TRUE,FALSE)),"",VALUE(SUBSTITUTE(J12,CHAR(160),"")))</f>
        <v/>
      </c>
    </row>
    <row r="13" spans="1:18" ht="12.75" customHeight="1">
      <c r="A13" s="125"/>
      <c r="B13" s="46" t="s">
        <v>417</v>
      </c>
      <c r="C13" s="213"/>
      <c r="D13" s="274">
        <v>5</v>
      </c>
      <c r="E13" s="174"/>
      <c r="F13" s="271">
        <v>72</v>
      </c>
      <c r="G13" s="207"/>
      <c r="H13" s="149">
        <v>93</v>
      </c>
      <c r="I13" s="205"/>
      <c r="J13" s="271">
        <v>90</v>
      </c>
      <c r="K13" s="158"/>
      <c r="L13" s="158"/>
      <c r="M13" s="158"/>
      <c r="N13" s="158"/>
      <c r="O13" s="158"/>
      <c r="P13" s="158"/>
      <c r="Q13" s="158"/>
      <c r="R13" s="158"/>
    </row>
    <row r="14" spans="1:18" ht="12.75" customHeight="1">
      <c r="A14" s="125"/>
      <c r="B14" s="46" t="s">
        <v>45</v>
      </c>
      <c r="C14" s="314"/>
      <c r="D14" s="275">
        <v>24</v>
      </c>
      <c r="E14" s="174"/>
      <c r="F14" s="272">
        <v>213</v>
      </c>
      <c r="G14" s="308"/>
      <c r="H14" s="149">
        <v>89</v>
      </c>
      <c r="I14" s="309"/>
      <c r="J14" s="272">
        <v>23</v>
      </c>
      <c r="K14" s="158"/>
      <c r="L14" s="158"/>
      <c r="M14" s="158"/>
      <c r="N14" s="158"/>
      <c r="O14" s="158"/>
      <c r="P14" s="158"/>
      <c r="Q14" s="158"/>
      <c r="R14" s="158"/>
    </row>
    <row r="15" spans="1:18" ht="12.75" customHeight="1">
      <c r="A15" s="125"/>
      <c r="B15" s="164"/>
      <c r="C15" s="213"/>
      <c r="D15" s="66">
        <f>SUM(D13:D14)</f>
        <v>29</v>
      </c>
      <c r="E15" s="66"/>
      <c r="F15" s="65">
        <f>SUM(F13:F14)</f>
        <v>285</v>
      </c>
      <c r="G15" s="207"/>
      <c r="H15" s="149">
        <v>90</v>
      </c>
      <c r="I15" s="205"/>
      <c r="J15" s="65">
        <f>SUM(J13:J14)</f>
        <v>113</v>
      </c>
      <c r="K15" s="158"/>
      <c r="L15" s="158"/>
      <c r="M15" s="158"/>
      <c r="N15" s="158"/>
      <c r="O15" s="158"/>
      <c r="P15" s="158"/>
      <c r="Q15" s="158"/>
      <c r="R15" s="158"/>
    </row>
    <row r="16" spans="1:18" ht="12.75" customHeight="1">
      <c r="A16" s="125"/>
      <c r="B16" s="509" t="s">
        <v>418</v>
      </c>
      <c r="C16" s="213"/>
      <c r="D16" s="66"/>
      <c r="E16" s="66"/>
      <c r="F16" s="65"/>
      <c r="G16" s="207"/>
      <c r="H16" s="149"/>
      <c r="I16" s="205"/>
      <c r="J16" s="65"/>
      <c r="K16" s="158"/>
      <c r="L16" s="158"/>
      <c r="M16" s="158"/>
      <c r="N16" s="158"/>
      <c r="O16" s="158"/>
      <c r="P16" s="158"/>
      <c r="Q16" s="158"/>
      <c r="R16" s="158"/>
    </row>
    <row r="17" spans="1:18" ht="12.75" customHeight="1">
      <c r="A17" s="125"/>
      <c r="B17" s="46" t="s">
        <v>419</v>
      </c>
      <c r="C17" s="213"/>
      <c r="D17" s="274">
        <v>69</v>
      </c>
      <c r="E17" s="66"/>
      <c r="F17" s="271">
        <v>138</v>
      </c>
      <c r="G17" s="207"/>
      <c r="H17" s="149">
        <v>50</v>
      </c>
      <c r="I17" s="205"/>
      <c r="J17" s="271">
        <v>136</v>
      </c>
      <c r="K17" s="158"/>
      <c r="L17" s="158"/>
      <c r="M17" s="158"/>
      <c r="N17" s="158"/>
      <c r="O17" s="158"/>
      <c r="P17" s="158"/>
      <c r="Q17" s="158"/>
      <c r="R17" s="158"/>
    </row>
    <row r="18" spans="1:18" ht="12.75" customHeight="1">
      <c r="A18" s="125"/>
      <c r="B18" s="46" t="s">
        <v>51</v>
      </c>
      <c r="C18" s="100"/>
      <c r="D18" s="276">
        <v>8</v>
      </c>
      <c r="E18" s="66"/>
      <c r="F18" s="273">
        <v>32</v>
      </c>
      <c r="G18" s="136"/>
      <c r="H18" s="149">
        <v>75</v>
      </c>
      <c r="I18" s="134" t="s">
        <v>211</v>
      </c>
      <c r="J18" s="273">
        <v>20</v>
      </c>
      <c r="K18" s="158"/>
      <c r="L18" s="158"/>
      <c r="M18" s="158"/>
      <c r="N18" s="158"/>
      <c r="O18" s="158"/>
      <c r="P18" s="158"/>
      <c r="Q18" s="158"/>
      <c r="R18" s="158"/>
    </row>
    <row r="19" spans="1:18" ht="12.75" customHeight="1">
      <c r="A19" s="125"/>
      <c r="B19" s="46" t="s">
        <v>420</v>
      </c>
      <c r="C19" s="510"/>
      <c r="D19" s="275">
        <v>1</v>
      </c>
      <c r="E19" s="174"/>
      <c r="F19" s="272">
        <v>7</v>
      </c>
      <c r="G19" s="502"/>
      <c r="H19" s="149">
        <v>86</v>
      </c>
      <c r="I19" s="501"/>
      <c r="J19" s="272">
        <v>10</v>
      </c>
      <c r="K19" s="158"/>
      <c r="L19" s="158"/>
      <c r="M19" s="158"/>
      <c r="N19" s="158"/>
      <c r="O19" s="158"/>
      <c r="P19" s="158"/>
      <c r="Q19" s="158"/>
      <c r="R19" s="158"/>
    </row>
    <row r="20" spans="1:18" ht="12.75" customHeight="1">
      <c r="A20" s="125"/>
      <c r="B20" s="509"/>
      <c r="C20" s="510"/>
      <c r="D20" s="66">
        <f>SUM(D17:D19)</f>
        <v>78</v>
      </c>
      <c r="E20" s="174"/>
      <c r="F20" s="65">
        <f>SUM(F17:F19)</f>
        <v>177</v>
      </c>
      <c r="G20" s="502"/>
      <c r="H20" s="149">
        <v>56</v>
      </c>
      <c r="I20" s="501"/>
      <c r="J20" s="65">
        <f>SUM(J17:J19)</f>
        <v>166</v>
      </c>
      <c r="K20" s="158"/>
      <c r="L20" s="158"/>
      <c r="M20" s="158"/>
      <c r="N20" s="158"/>
      <c r="O20" s="158"/>
      <c r="P20" s="158"/>
      <c r="Q20" s="158"/>
      <c r="R20" s="158"/>
    </row>
    <row r="21" spans="1:18" ht="12.75" customHeight="1">
      <c r="A21" s="125"/>
      <c r="B21" s="509" t="s">
        <v>421</v>
      </c>
      <c r="C21" s="510"/>
      <c r="D21" s="66"/>
      <c r="E21" s="174"/>
      <c r="F21" s="65"/>
      <c r="G21" s="502"/>
      <c r="H21" s="149"/>
      <c r="I21" s="501"/>
      <c r="J21" s="65"/>
      <c r="K21" s="158"/>
      <c r="L21" s="158"/>
      <c r="M21" s="158"/>
      <c r="N21" s="158"/>
      <c r="O21" s="158"/>
      <c r="P21" s="158"/>
      <c r="Q21" s="158"/>
      <c r="R21" s="158"/>
    </row>
    <row r="22" spans="1:18" ht="12.75" customHeight="1">
      <c r="A22" s="125"/>
      <c r="B22" s="46" t="s">
        <v>422</v>
      </c>
      <c r="C22" s="510"/>
      <c r="D22" s="274">
        <v>13</v>
      </c>
      <c r="E22" s="174"/>
      <c r="F22" s="271">
        <v>21</v>
      </c>
      <c r="G22" s="502"/>
      <c r="H22" s="149">
        <v>38</v>
      </c>
      <c r="I22" s="501"/>
      <c r="J22" s="271">
        <v>-47</v>
      </c>
      <c r="K22" s="158"/>
      <c r="L22" s="158"/>
      <c r="M22" s="158"/>
      <c r="N22" s="158"/>
      <c r="O22" s="158"/>
      <c r="P22" s="158"/>
      <c r="Q22" s="158"/>
      <c r="R22" s="158"/>
    </row>
    <row r="23" spans="1:18" ht="12.75" customHeight="1">
      <c r="A23" s="125"/>
      <c r="B23" s="46" t="s">
        <v>423</v>
      </c>
      <c r="C23" s="510"/>
      <c r="D23" s="276">
        <v>56</v>
      </c>
      <c r="E23" s="174"/>
      <c r="F23" s="273">
        <v>183</v>
      </c>
      <c r="G23" s="502"/>
      <c r="H23" s="149">
        <v>69</v>
      </c>
      <c r="I23" s="501"/>
      <c r="J23" s="273">
        <v>36</v>
      </c>
      <c r="K23" s="158"/>
      <c r="L23" s="158"/>
      <c r="M23" s="158"/>
      <c r="N23" s="158"/>
      <c r="O23" s="158"/>
      <c r="P23" s="158"/>
      <c r="Q23" s="158"/>
      <c r="R23" s="158"/>
    </row>
    <row r="24" spans="1:18" ht="12.75" customHeight="1">
      <c r="A24" s="125"/>
      <c r="B24" s="46" t="s">
        <v>424</v>
      </c>
      <c r="C24" s="510"/>
      <c r="D24" s="276">
        <v>182</v>
      </c>
      <c r="E24" s="174"/>
      <c r="F24" s="273">
        <v>181</v>
      </c>
      <c r="G24" s="502"/>
      <c r="H24" s="149">
        <v>-1</v>
      </c>
      <c r="I24" s="501"/>
      <c r="J24" s="273">
        <v>234</v>
      </c>
      <c r="K24" s="158"/>
      <c r="L24" s="158"/>
      <c r="M24" s="158"/>
      <c r="N24" s="158"/>
      <c r="O24" s="158"/>
      <c r="P24" s="158"/>
      <c r="Q24" s="158"/>
      <c r="R24" s="158"/>
    </row>
    <row r="25" spans="1:18" ht="12.75" customHeight="1">
      <c r="A25" s="125"/>
      <c r="B25" s="46" t="s">
        <v>425</v>
      </c>
      <c r="C25" s="510"/>
      <c r="D25" s="276">
        <v>92</v>
      </c>
      <c r="E25" s="174"/>
      <c r="F25" s="273">
        <v>317</v>
      </c>
      <c r="G25" s="502"/>
      <c r="H25" s="149">
        <v>71</v>
      </c>
      <c r="I25" s="501"/>
      <c r="J25" s="273">
        <v>205</v>
      </c>
      <c r="K25" s="158"/>
      <c r="L25" s="158"/>
      <c r="M25" s="158"/>
      <c r="N25" s="158"/>
      <c r="O25" s="158"/>
      <c r="P25" s="158"/>
      <c r="Q25" s="158"/>
      <c r="R25" s="158"/>
    </row>
    <row r="26" spans="1:18" ht="12.75" customHeight="1">
      <c r="A26" s="125"/>
      <c r="B26" s="46" t="s">
        <v>293</v>
      </c>
      <c r="C26" s="510"/>
      <c r="D26" s="276">
        <v>30</v>
      </c>
      <c r="E26" s="174"/>
      <c r="F26" s="273">
        <v>233</v>
      </c>
      <c r="G26" s="502"/>
      <c r="H26" s="149">
        <v>87</v>
      </c>
      <c r="I26" s="501"/>
      <c r="J26" s="273">
        <v>112</v>
      </c>
      <c r="K26" s="158"/>
      <c r="L26" s="158"/>
      <c r="M26" s="158"/>
      <c r="N26" s="158"/>
      <c r="O26" s="158"/>
      <c r="P26" s="158"/>
      <c r="Q26" s="158"/>
      <c r="R26" s="158"/>
    </row>
    <row r="27" spans="1:18" ht="12.75" customHeight="1">
      <c r="A27" s="125"/>
      <c r="B27" s="46" t="s">
        <v>45</v>
      </c>
      <c r="C27" s="510"/>
      <c r="D27" s="275">
        <v>-49</v>
      </c>
      <c r="E27" s="174"/>
      <c r="F27" s="272">
        <v>-107</v>
      </c>
      <c r="G27" s="502"/>
      <c r="H27" s="149">
        <v>-54</v>
      </c>
      <c r="I27" s="501"/>
      <c r="J27" s="272">
        <v>21</v>
      </c>
      <c r="K27" s="158"/>
      <c r="L27" s="158"/>
      <c r="M27" s="158"/>
      <c r="N27" s="158"/>
      <c r="O27" s="158"/>
      <c r="P27" s="158"/>
      <c r="Q27" s="158"/>
      <c r="R27" s="158"/>
    </row>
    <row r="28" spans="1:18" ht="12.75" customHeight="1">
      <c r="A28" s="125"/>
      <c r="B28" s="509"/>
      <c r="C28" s="510"/>
      <c r="D28" s="66">
        <f>SUM(D22:D27)</f>
        <v>324</v>
      </c>
      <c r="E28" s="174"/>
      <c r="F28" s="65">
        <f>SUM(F22:F27)</f>
        <v>828</v>
      </c>
      <c r="G28" s="502"/>
      <c r="H28" s="149">
        <v>61</v>
      </c>
      <c r="I28" s="501"/>
      <c r="J28" s="65">
        <f>SUM(J22:J27)</f>
        <v>561</v>
      </c>
      <c r="K28" s="158"/>
      <c r="L28" s="158"/>
      <c r="M28" s="158"/>
      <c r="N28" s="158"/>
      <c r="O28" s="158"/>
      <c r="P28" s="158"/>
      <c r="Q28" s="158"/>
      <c r="R28" s="158"/>
    </row>
    <row r="29" spans="1:18" ht="12.75" customHeight="1">
      <c r="A29" s="125"/>
      <c r="B29" s="509" t="s">
        <v>403</v>
      </c>
      <c r="C29" s="510"/>
      <c r="D29" s="66">
        <v>51</v>
      </c>
      <c r="E29" s="174"/>
      <c r="F29" s="65">
        <v>59</v>
      </c>
      <c r="G29" s="502"/>
      <c r="H29" s="149">
        <v>14</v>
      </c>
      <c r="I29" s="501"/>
      <c r="J29" s="65">
        <v>50</v>
      </c>
      <c r="K29" s="158"/>
      <c r="L29" s="158"/>
      <c r="M29" s="158"/>
      <c r="N29" s="158"/>
      <c r="O29" s="158"/>
      <c r="P29" s="158"/>
      <c r="Q29" s="158"/>
      <c r="R29" s="158"/>
    </row>
    <row r="30" spans="1:18" ht="12.75" customHeight="1">
      <c r="A30" s="125"/>
      <c r="B30" s="509" t="s">
        <v>47</v>
      </c>
      <c r="C30" s="510"/>
      <c r="D30" s="393">
        <v>0</v>
      </c>
      <c r="E30" s="393"/>
      <c r="F30" s="65">
        <v>2</v>
      </c>
      <c r="G30" s="502"/>
      <c r="H30" s="149"/>
      <c r="I30" s="501"/>
      <c r="J30" s="65">
        <v>3</v>
      </c>
      <c r="K30" s="158"/>
      <c r="L30" s="158"/>
      <c r="M30" s="158"/>
      <c r="N30" s="158"/>
      <c r="O30" s="158"/>
      <c r="P30" s="158"/>
      <c r="Q30" s="158"/>
      <c r="R30" s="158"/>
    </row>
    <row r="31" spans="1:18" ht="12.75" customHeight="1">
      <c r="A31" s="125"/>
      <c r="B31" s="510" t="s">
        <v>53</v>
      </c>
      <c r="C31" s="510"/>
      <c r="D31" s="322">
        <f>SUM(D11,D15,D20,D28:D30)</f>
        <v>758</v>
      </c>
      <c r="E31" s="174"/>
      <c r="F31" s="163">
        <f>SUM(F11,F15,F20,F28:F30)</f>
        <v>1813</v>
      </c>
      <c r="G31" s="502"/>
      <c r="H31" s="149">
        <v>58</v>
      </c>
      <c r="I31" s="501"/>
      <c r="J31" s="163">
        <f>SUM(J11,J15,J20,J28:J30)</f>
        <v>1191</v>
      </c>
      <c r="K31" s="158"/>
      <c r="L31" s="158"/>
      <c r="M31" s="158"/>
      <c r="N31" s="158"/>
      <c r="O31" s="158"/>
      <c r="P31" s="158"/>
      <c r="Q31" s="158"/>
      <c r="R31" s="158"/>
    </row>
    <row r="32" spans="1:18" ht="9" customHeight="1">
      <c r="A32" s="125"/>
      <c r="B32" s="100"/>
      <c r="C32" s="100"/>
      <c r="D32" s="174"/>
      <c r="E32" s="174"/>
      <c r="F32" s="87"/>
      <c r="G32" s="136"/>
      <c r="H32" s="507"/>
      <c r="I32" s="134" t="s">
        <v>211</v>
      </c>
      <c r="J32" s="87"/>
      <c r="K32" s="158"/>
      <c r="L32" s="158"/>
      <c r="M32" s="158"/>
      <c r="N32" s="158"/>
      <c r="O32" s="158"/>
      <c r="P32" s="158"/>
      <c r="Q32" s="158"/>
      <c r="R32" s="158" t="str">
        <f>IF(IF(J32="",TRUE,IF(CODE(J32)=150,TRUE,FALSE)),"",VALUE(SUBSTITUTE(J32,CHAR(160),"")))</f>
        <v/>
      </c>
    </row>
    <row r="33" spans="1:18" ht="12.75" customHeight="1">
      <c r="A33" s="125"/>
      <c r="B33" s="313" t="s">
        <v>56</v>
      </c>
      <c r="C33" s="314"/>
      <c r="D33" s="218">
        <v>3.0000000000000001E-3</v>
      </c>
      <c r="E33" s="174"/>
      <c r="F33" s="255">
        <v>6.8999999999999999E-3</v>
      </c>
      <c r="G33" s="308"/>
      <c r="H33" s="149"/>
      <c r="I33" s="309"/>
      <c r="J33" s="255">
        <v>4.4999999999999997E-3</v>
      </c>
      <c r="K33" s="158"/>
      <c r="L33" s="158"/>
      <c r="M33" s="158"/>
      <c r="N33" s="158"/>
      <c r="O33" s="158"/>
      <c r="P33" s="158"/>
      <c r="Q33" s="158"/>
      <c r="R33" s="158"/>
    </row>
    <row r="34" spans="1:18" ht="12.75" customHeight="1">
      <c r="A34" s="125"/>
      <c r="B34" s="509"/>
      <c r="C34" s="510"/>
      <c r="D34" s="218"/>
      <c r="E34" s="174"/>
      <c r="F34" s="255"/>
      <c r="G34" s="502"/>
      <c r="H34" s="149"/>
      <c r="I34" s="501"/>
      <c r="J34" s="255"/>
      <c r="K34" s="158"/>
      <c r="L34" s="158"/>
      <c r="M34" s="158"/>
      <c r="N34" s="158"/>
      <c r="O34" s="158"/>
      <c r="P34" s="158"/>
      <c r="Q34" s="158"/>
      <c r="R34" s="158"/>
    </row>
    <row r="35" spans="1:18" ht="12.75" customHeight="1">
      <c r="A35" s="125"/>
      <c r="B35" s="313" t="s">
        <v>291</v>
      </c>
      <c r="C35" s="314"/>
      <c r="D35" s="174"/>
      <c r="E35" s="174"/>
      <c r="F35" s="87"/>
      <c r="G35" s="308"/>
      <c r="H35" s="507"/>
      <c r="I35" s="309"/>
      <c r="J35" s="87"/>
      <c r="K35" s="158"/>
      <c r="L35" s="158"/>
      <c r="M35" s="158"/>
      <c r="N35" s="158"/>
      <c r="O35" s="158"/>
      <c r="P35" s="158"/>
      <c r="Q35" s="158"/>
      <c r="R35" s="158"/>
    </row>
    <row r="36" spans="1:18" ht="48.75" customHeight="1">
      <c r="A36" s="125"/>
      <c r="C36" s="314"/>
      <c r="D36" s="549" t="s">
        <v>338</v>
      </c>
      <c r="E36" s="501"/>
      <c r="F36" s="500" t="s">
        <v>339</v>
      </c>
      <c r="G36" s="505"/>
      <c r="H36" s="62" t="s">
        <v>415</v>
      </c>
      <c r="I36" s="506"/>
      <c r="J36" s="500" t="s">
        <v>344</v>
      </c>
      <c r="K36" s="158"/>
      <c r="L36" s="158"/>
      <c r="M36" s="158"/>
      <c r="N36" s="158"/>
      <c r="O36" s="158"/>
      <c r="P36" s="158"/>
      <c r="Q36" s="158"/>
      <c r="R36" s="158"/>
    </row>
    <row r="37" spans="1:18" ht="12.75" customHeight="1">
      <c r="A37" s="125"/>
      <c r="B37" s="313"/>
      <c r="C37" s="314"/>
      <c r="D37" s="502" t="s">
        <v>26</v>
      </c>
      <c r="E37" s="501"/>
      <c r="F37" s="501" t="s">
        <v>26</v>
      </c>
      <c r="G37" s="505"/>
      <c r="H37" s="50" t="s">
        <v>117</v>
      </c>
      <c r="I37" s="506"/>
      <c r="J37" s="501" t="s">
        <v>26</v>
      </c>
      <c r="K37" s="158"/>
      <c r="L37" s="158"/>
      <c r="M37" s="158"/>
      <c r="N37" s="158"/>
      <c r="O37" s="158"/>
      <c r="P37" s="158"/>
      <c r="Q37" s="158"/>
      <c r="R37" s="158"/>
    </row>
    <row r="38" spans="1:18" ht="12.75" customHeight="1">
      <c r="A38" s="125"/>
      <c r="B38" s="313"/>
      <c r="C38" s="314"/>
      <c r="D38" s="174"/>
      <c r="E38" s="174"/>
      <c r="F38" s="87"/>
      <c r="G38" s="308"/>
      <c r="H38" s="507"/>
      <c r="I38" s="309"/>
      <c r="J38" s="87"/>
      <c r="K38" s="158"/>
      <c r="L38" s="158"/>
      <c r="M38" s="158"/>
      <c r="N38" s="158"/>
      <c r="O38" s="158"/>
      <c r="P38" s="158"/>
      <c r="Q38" s="158"/>
      <c r="R38" s="158"/>
    </row>
    <row r="39" spans="1:18" ht="12.75" customHeight="1">
      <c r="A39" s="125"/>
      <c r="B39" s="313" t="s">
        <v>21</v>
      </c>
      <c r="C39" s="314"/>
      <c r="D39" s="174">
        <v>756</v>
      </c>
      <c r="E39" s="174"/>
      <c r="F39" s="87">
        <v>1810</v>
      </c>
      <c r="G39" s="308"/>
      <c r="H39" s="149">
        <v>58</v>
      </c>
      <c r="I39" s="309"/>
      <c r="J39" s="87">
        <v>1178</v>
      </c>
      <c r="K39" s="158"/>
      <c r="L39" s="158"/>
      <c r="M39" s="158"/>
      <c r="N39" s="158"/>
      <c r="O39" s="158"/>
      <c r="P39" s="158"/>
      <c r="Q39" s="158"/>
      <c r="R39" s="158"/>
    </row>
    <row r="40" spans="1:18" ht="12.75" customHeight="1">
      <c r="A40" s="125"/>
      <c r="B40" s="313" t="s">
        <v>292</v>
      </c>
      <c r="C40" s="314"/>
      <c r="D40" s="393">
        <v>0</v>
      </c>
      <c r="E40" s="174"/>
      <c r="F40" s="87">
        <v>1</v>
      </c>
      <c r="G40" s="308"/>
      <c r="H40" s="149"/>
      <c r="I40" s="309"/>
      <c r="J40" s="306">
        <v>0</v>
      </c>
      <c r="K40" s="158"/>
      <c r="L40" s="158"/>
      <c r="M40" s="158"/>
      <c r="N40" s="158"/>
      <c r="O40" s="158"/>
      <c r="P40" s="158"/>
      <c r="Q40" s="158"/>
      <c r="R40" s="158"/>
    </row>
    <row r="41" spans="1:18" ht="12.75" customHeight="1">
      <c r="A41" s="125"/>
      <c r="B41" s="313" t="s">
        <v>24</v>
      </c>
      <c r="C41" s="314"/>
      <c r="D41" s="174">
        <v>2</v>
      </c>
      <c r="E41" s="174"/>
      <c r="F41" s="87">
        <v>2</v>
      </c>
      <c r="G41" s="308"/>
      <c r="H41" s="393">
        <v>0</v>
      </c>
      <c r="I41" s="393"/>
      <c r="J41" s="87">
        <v>13</v>
      </c>
      <c r="K41" s="158"/>
      <c r="L41" s="158"/>
      <c r="M41" s="158"/>
      <c r="N41" s="158"/>
      <c r="O41" s="158"/>
      <c r="P41" s="158"/>
      <c r="Q41" s="158"/>
      <c r="R41" s="158"/>
    </row>
    <row r="42" spans="1:18" ht="12.75" customHeight="1">
      <c r="A42" s="125"/>
      <c r="B42" s="314" t="s">
        <v>53</v>
      </c>
      <c r="C42" s="314"/>
      <c r="D42" s="322">
        <f>SUM(D39:D41)</f>
        <v>758</v>
      </c>
      <c r="E42" s="174"/>
      <c r="F42" s="163">
        <f>SUM(F39:F41)</f>
        <v>1813</v>
      </c>
      <c r="G42" s="308"/>
      <c r="H42" s="149">
        <v>58</v>
      </c>
      <c r="I42" s="309"/>
      <c r="J42" s="163">
        <f>SUM(J39:J41)</f>
        <v>1191</v>
      </c>
      <c r="K42" s="158"/>
      <c r="L42" s="158"/>
      <c r="M42" s="158"/>
      <c r="N42" s="158"/>
      <c r="O42" s="158"/>
      <c r="P42" s="158"/>
      <c r="Q42" s="158"/>
      <c r="R42" s="158"/>
    </row>
    <row r="43" spans="1:18" ht="12.75" customHeight="1">
      <c r="A43" s="125"/>
      <c r="B43" s="314"/>
      <c r="C43" s="314"/>
      <c r="D43" s="174"/>
      <c r="E43" s="174"/>
      <c r="F43" s="87"/>
      <c r="G43" s="308"/>
      <c r="H43" s="507"/>
      <c r="I43" s="309"/>
      <c r="J43" s="87"/>
      <c r="K43" s="158"/>
      <c r="L43" s="158"/>
      <c r="M43" s="158"/>
      <c r="N43" s="158"/>
      <c r="O43" s="158"/>
      <c r="P43" s="158"/>
      <c r="Q43" s="158"/>
      <c r="R43" s="158"/>
    </row>
    <row r="44" spans="1:18" ht="12.75" customHeight="1">
      <c r="A44" s="125"/>
      <c r="B44" s="314"/>
      <c r="C44" s="314"/>
      <c r="D44" s="174"/>
      <c r="E44" s="174"/>
      <c r="F44" s="87"/>
      <c r="G44" s="308"/>
      <c r="H44" s="507"/>
      <c r="I44" s="309"/>
      <c r="J44" s="87"/>
      <c r="K44" s="158"/>
      <c r="L44" s="158"/>
      <c r="M44" s="158"/>
      <c r="N44" s="158"/>
      <c r="O44" s="158"/>
      <c r="P44" s="158"/>
      <c r="Q44" s="158"/>
      <c r="R44" s="158"/>
    </row>
    <row r="45" spans="1:18" ht="12.75" customHeight="1">
      <c r="A45" s="125"/>
      <c r="B45" s="314"/>
      <c r="C45" s="314"/>
      <c r="D45" s="174"/>
      <c r="E45" s="174"/>
      <c r="F45" s="87"/>
      <c r="G45" s="308"/>
      <c r="H45" s="507"/>
      <c r="I45" s="309"/>
      <c r="J45" s="87"/>
      <c r="K45" s="158"/>
      <c r="L45" s="158"/>
      <c r="M45" s="158"/>
      <c r="N45" s="158"/>
      <c r="O45" s="158"/>
      <c r="P45" s="158"/>
      <c r="Q45" s="158"/>
      <c r="R45" s="158"/>
    </row>
  </sheetData>
  <customSheetViews>
    <customSheetView guid="{BDC7517F-FCD9-4D43-85F8-8FEB94E79248}" fitToPage="1" printArea="1" topLeftCell="A26">
      <selection activeCell="D41" sqref="D41"/>
      <pageMargins left="0.70866141732283472" right="0.70866141732283472" top="0.74803149606299213" bottom="0.74803149606299213" header="0.31496062992125984" footer="0.31496062992125984"/>
      <pageSetup paperSize="9" scale="58" orientation="landscape" r:id="rId1"/>
    </customSheetView>
    <customSheetView guid="{F9FCB958-E158-4566-AC3B-17DC22EB34F1}" fitToPage="1" printArea="1" topLeftCell="A46">
      <selection activeCell="A47" sqref="A47:XFD47"/>
      <pageMargins left="0.70866141732283472" right="0.70866141732283472" top="0.74803149606299213" bottom="0.74803149606299213" header="0.31496062992125984" footer="0.31496062992125984"/>
      <pageSetup paperSize="9" scale="58" orientation="landscape" r:id="rId2"/>
    </customSheetView>
  </customSheetViews>
  <pageMargins left="0.70866141732283472" right="0.70866141732283472" top="0.74803149606299213" bottom="0.74803149606299213" header="0.31496062992125984" footer="0.31496062992125984"/>
  <pageSetup paperSize="9" scale="58" orientation="landscape" r:id="rId3"/>
</worksheet>
</file>

<file path=xl/worksheets/sheet21.xml><?xml version="1.0" encoding="utf-8"?>
<worksheet xmlns="http://schemas.openxmlformats.org/spreadsheetml/2006/main" xmlns:r="http://schemas.openxmlformats.org/officeDocument/2006/relationships">
  <sheetPr codeName="Sheet26">
    <pageSetUpPr fitToPage="1"/>
  </sheetPr>
  <dimension ref="A1:W57"/>
  <sheetViews>
    <sheetView zoomScaleNormal="100" workbookViewId="0"/>
  </sheetViews>
  <sheetFormatPr defaultRowHeight="12.75"/>
  <cols>
    <col min="1" max="1" width="2.7109375" style="20" customWidth="1"/>
    <col min="2" max="2" width="32.42578125" style="20" customWidth="1"/>
    <col min="3" max="3" width="2.7109375" style="19" customWidth="1"/>
    <col min="4" max="4" width="10.7109375" style="19" customWidth="1"/>
    <col min="5" max="5" width="2.7109375" style="19" customWidth="1"/>
    <col min="6" max="6" width="10.7109375" style="19" customWidth="1"/>
    <col min="7" max="7" width="2.7109375" style="20" customWidth="1"/>
    <col min="8" max="8" width="10.5703125" style="19" customWidth="1"/>
    <col min="9" max="9" width="2.7109375" style="20" customWidth="1"/>
    <col min="10" max="10" width="11.28515625" style="19" bestFit="1" customWidth="1"/>
    <col min="11" max="11" width="2.7109375" style="20" customWidth="1"/>
    <col min="12" max="12" width="11.85546875" style="20" customWidth="1"/>
    <col min="13" max="13" width="2.7109375" style="20" customWidth="1"/>
    <col min="14" max="14" width="3.7109375" style="20" customWidth="1"/>
    <col min="15" max="257" width="9.140625" style="20"/>
    <col min="258" max="258" width="45.7109375" style="20" customWidth="1"/>
    <col min="259" max="259" width="9.140625" style="20"/>
    <col min="260" max="260" width="3.7109375" style="20" customWidth="1"/>
    <col min="261" max="261" width="9.140625" style="20"/>
    <col min="262" max="262" width="3.7109375" style="20" customWidth="1"/>
    <col min="263" max="263" width="9.140625" style="20"/>
    <col min="264" max="264" width="3.7109375" style="20" customWidth="1"/>
    <col min="265" max="265" width="9.140625" style="20"/>
    <col min="266" max="266" width="3.7109375" style="20" customWidth="1"/>
    <col min="267" max="267" width="9.140625" style="20"/>
    <col min="268" max="268" width="3.7109375" style="20" customWidth="1"/>
    <col min="269" max="269" width="9.140625" style="20"/>
    <col min="270" max="270" width="3.7109375" style="20" customWidth="1"/>
    <col min="271" max="513" width="9.140625" style="20"/>
    <col min="514" max="514" width="45.7109375" style="20" customWidth="1"/>
    <col min="515" max="515" width="9.140625" style="20"/>
    <col min="516" max="516" width="3.7109375" style="20" customWidth="1"/>
    <col min="517" max="517" width="9.140625" style="20"/>
    <col min="518" max="518" width="3.7109375" style="20" customWidth="1"/>
    <col min="519" max="519" width="9.140625" style="20"/>
    <col min="520" max="520" width="3.7109375" style="20" customWidth="1"/>
    <col min="521" max="521" width="9.140625" style="20"/>
    <col min="522" max="522" width="3.7109375" style="20" customWidth="1"/>
    <col min="523" max="523" width="9.140625" style="20"/>
    <col min="524" max="524" width="3.7109375" style="20" customWidth="1"/>
    <col min="525" max="525" width="9.140625" style="20"/>
    <col min="526" max="526" width="3.7109375" style="20" customWidth="1"/>
    <col min="527" max="769" width="9.140625" style="20"/>
    <col min="770" max="770" width="45.7109375" style="20" customWidth="1"/>
    <col min="771" max="771" width="9.140625" style="20"/>
    <col min="772" max="772" width="3.7109375" style="20" customWidth="1"/>
    <col min="773" max="773" width="9.140625" style="20"/>
    <col min="774" max="774" width="3.7109375" style="20" customWidth="1"/>
    <col min="775" max="775" width="9.140625" style="20"/>
    <col min="776" max="776" width="3.7109375" style="20" customWidth="1"/>
    <col min="777" max="777" width="9.140625" style="20"/>
    <col min="778" max="778" width="3.7109375" style="20" customWidth="1"/>
    <col min="779" max="779" width="9.140625" style="20"/>
    <col min="780" max="780" width="3.7109375" style="20" customWidth="1"/>
    <col min="781" max="781" width="9.140625" style="20"/>
    <col min="782" max="782" width="3.7109375" style="20" customWidth="1"/>
    <col min="783" max="1025" width="9.140625" style="20"/>
    <col min="1026" max="1026" width="45.7109375" style="20" customWidth="1"/>
    <col min="1027" max="1027" width="9.140625" style="20"/>
    <col min="1028" max="1028" width="3.7109375" style="20" customWidth="1"/>
    <col min="1029" max="1029" width="9.140625" style="20"/>
    <col min="1030" max="1030" width="3.7109375" style="20" customWidth="1"/>
    <col min="1031" max="1031" width="9.140625" style="20"/>
    <col min="1032" max="1032" width="3.7109375" style="20" customWidth="1"/>
    <col min="1033" max="1033" width="9.140625" style="20"/>
    <col min="1034" max="1034" width="3.7109375" style="20" customWidth="1"/>
    <col min="1035" max="1035" width="9.140625" style="20"/>
    <col min="1036" max="1036" width="3.7109375" style="20" customWidth="1"/>
    <col min="1037" max="1037" width="9.140625" style="20"/>
    <col min="1038" max="1038" width="3.7109375" style="20" customWidth="1"/>
    <col min="1039" max="1281" width="9.140625" style="20"/>
    <col min="1282" max="1282" width="45.7109375" style="20" customWidth="1"/>
    <col min="1283" max="1283" width="9.140625" style="20"/>
    <col min="1284" max="1284" width="3.7109375" style="20" customWidth="1"/>
    <col min="1285" max="1285" width="9.140625" style="20"/>
    <col min="1286" max="1286" width="3.7109375" style="20" customWidth="1"/>
    <col min="1287" max="1287" width="9.140625" style="20"/>
    <col min="1288" max="1288" width="3.7109375" style="20" customWidth="1"/>
    <col min="1289" max="1289" width="9.140625" style="20"/>
    <col min="1290" max="1290" width="3.7109375" style="20" customWidth="1"/>
    <col min="1291" max="1291" width="9.140625" style="20"/>
    <col min="1292" max="1292" width="3.7109375" style="20" customWidth="1"/>
    <col min="1293" max="1293" width="9.140625" style="20"/>
    <col min="1294" max="1294" width="3.7109375" style="20" customWidth="1"/>
    <col min="1295" max="1537" width="9.140625" style="20"/>
    <col min="1538" max="1538" width="45.7109375" style="20" customWidth="1"/>
    <col min="1539" max="1539" width="9.140625" style="20"/>
    <col min="1540" max="1540" width="3.7109375" style="20" customWidth="1"/>
    <col min="1541" max="1541" width="9.140625" style="20"/>
    <col min="1542" max="1542" width="3.7109375" style="20" customWidth="1"/>
    <col min="1543" max="1543" width="9.140625" style="20"/>
    <col min="1544" max="1544" width="3.7109375" style="20" customWidth="1"/>
    <col min="1545" max="1545" width="9.140625" style="20"/>
    <col min="1546" max="1546" width="3.7109375" style="20" customWidth="1"/>
    <col min="1547" max="1547" width="9.140625" style="20"/>
    <col min="1548" max="1548" width="3.7109375" style="20" customWidth="1"/>
    <col min="1549" max="1549" width="9.140625" style="20"/>
    <col min="1550" max="1550" width="3.7109375" style="20" customWidth="1"/>
    <col min="1551" max="1793" width="9.140625" style="20"/>
    <col min="1794" max="1794" width="45.7109375" style="20" customWidth="1"/>
    <col min="1795" max="1795" width="9.140625" style="20"/>
    <col min="1796" max="1796" width="3.7109375" style="20" customWidth="1"/>
    <col min="1797" max="1797" width="9.140625" style="20"/>
    <col min="1798" max="1798" width="3.7109375" style="20" customWidth="1"/>
    <col min="1799" max="1799" width="9.140625" style="20"/>
    <col min="1800" max="1800" width="3.7109375" style="20" customWidth="1"/>
    <col min="1801" max="1801" width="9.140625" style="20"/>
    <col min="1802" max="1802" width="3.7109375" style="20" customWidth="1"/>
    <col min="1803" max="1803" width="9.140625" style="20"/>
    <col min="1804" max="1804" width="3.7109375" style="20" customWidth="1"/>
    <col min="1805" max="1805" width="9.140625" style="20"/>
    <col min="1806" max="1806" width="3.7109375" style="20" customWidth="1"/>
    <col min="1807" max="2049" width="9.140625" style="20"/>
    <col min="2050" max="2050" width="45.7109375" style="20" customWidth="1"/>
    <col min="2051" max="2051" width="9.140625" style="20"/>
    <col min="2052" max="2052" width="3.7109375" style="20" customWidth="1"/>
    <col min="2053" max="2053" width="9.140625" style="20"/>
    <col min="2054" max="2054" width="3.7109375" style="20" customWidth="1"/>
    <col min="2055" max="2055" width="9.140625" style="20"/>
    <col min="2056" max="2056" width="3.7109375" style="20" customWidth="1"/>
    <col min="2057" max="2057" width="9.140625" style="20"/>
    <col min="2058" max="2058" width="3.7109375" style="20" customWidth="1"/>
    <col min="2059" max="2059" width="9.140625" style="20"/>
    <col min="2060" max="2060" width="3.7109375" style="20" customWidth="1"/>
    <col min="2061" max="2061" width="9.140625" style="20"/>
    <col min="2062" max="2062" width="3.7109375" style="20" customWidth="1"/>
    <col min="2063" max="2305" width="9.140625" style="20"/>
    <col min="2306" max="2306" width="45.7109375" style="20" customWidth="1"/>
    <col min="2307" max="2307" width="9.140625" style="20"/>
    <col min="2308" max="2308" width="3.7109375" style="20" customWidth="1"/>
    <col min="2309" max="2309" width="9.140625" style="20"/>
    <col min="2310" max="2310" width="3.7109375" style="20" customWidth="1"/>
    <col min="2311" max="2311" width="9.140625" style="20"/>
    <col min="2312" max="2312" width="3.7109375" style="20" customWidth="1"/>
    <col min="2313" max="2313" width="9.140625" style="20"/>
    <col min="2314" max="2314" width="3.7109375" style="20" customWidth="1"/>
    <col min="2315" max="2315" width="9.140625" style="20"/>
    <col min="2316" max="2316" width="3.7109375" style="20" customWidth="1"/>
    <col min="2317" max="2317" width="9.140625" style="20"/>
    <col min="2318" max="2318" width="3.7109375" style="20" customWidth="1"/>
    <col min="2319" max="2561" width="9.140625" style="20"/>
    <col min="2562" max="2562" width="45.7109375" style="20" customWidth="1"/>
    <col min="2563" max="2563" width="9.140625" style="20"/>
    <col min="2564" max="2564" width="3.7109375" style="20" customWidth="1"/>
    <col min="2565" max="2565" width="9.140625" style="20"/>
    <col min="2566" max="2566" width="3.7109375" style="20" customWidth="1"/>
    <col min="2567" max="2567" width="9.140625" style="20"/>
    <col min="2568" max="2568" width="3.7109375" style="20" customWidth="1"/>
    <col min="2569" max="2569" width="9.140625" style="20"/>
    <col min="2570" max="2570" width="3.7109375" style="20" customWidth="1"/>
    <col min="2571" max="2571" width="9.140625" style="20"/>
    <col min="2572" max="2572" width="3.7109375" style="20" customWidth="1"/>
    <col min="2573" max="2573" width="9.140625" style="20"/>
    <col min="2574" max="2574" width="3.7109375" style="20" customWidth="1"/>
    <col min="2575" max="2817" width="9.140625" style="20"/>
    <col min="2818" max="2818" width="45.7109375" style="20" customWidth="1"/>
    <col min="2819" max="2819" width="9.140625" style="20"/>
    <col min="2820" max="2820" width="3.7109375" style="20" customWidth="1"/>
    <col min="2821" max="2821" width="9.140625" style="20"/>
    <col min="2822" max="2822" width="3.7109375" style="20" customWidth="1"/>
    <col min="2823" max="2823" width="9.140625" style="20"/>
    <col min="2824" max="2824" width="3.7109375" style="20" customWidth="1"/>
    <col min="2825" max="2825" width="9.140625" style="20"/>
    <col min="2826" max="2826" width="3.7109375" style="20" customWidth="1"/>
    <col min="2827" max="2827" width="9.140625" style="20"/>
    <col min="2828" max="2828" width="3.7109375" style="20" customWidth="1"/>
    <col min="2829" max="2829" width="9.140625" style="20"/>
    <col min="2830" max="2830" width="3.7109375" style="20" customWidth="1"/>
    <col min="2831" max="3073" width="9.140625" style="20"/>
    <col min="3074" max="3074" width="45.7109375" style="20" customWidth="1"/>
    <col min="3075" max="3075" width="9.140625" style="20"/>
    <col min="3076" max="3076" width="3.7109375" style="20" customWidth="1"/>
    <col min="3077" max="3077" width="9.140625" style="20"/>
    <col min="3078" max="3078" width="3.7109375" style="20" customWidth="1"/>
    <col min="3079" max="3079" width="9.140625" style="20"/>
    <col min="3080" max="3080" width="3.7109375" style="20" customWidth="1"/>
    <col min="3081" max="3081" width="9.140625" style="20"/>
    <col min="3082" max="3082" width="3.7109375" style="20" customWidth="1"/>
    <col min="3083" max="3083" width="9.140625" style="20"/>
    <col min="3084" max="3084" width="3.7109375" style="20" customWidth="1"/>
    <col min="3085" max="3085" width="9.140625" style="20"/>
    <col min="3086" max="3086" width="3.7109375" style="20" customWidth="1"/>
    <col min="3087" max="3329" width="9.140625" style="20"/>
    <col min="3330" max="3330" width="45.7109375" style="20" customWidth="1"/>
    <col min="3331" max="3331" width="9.140625" style="20"/>
    <col min="3332" max="3332" width="3.7109375" style="20" customWidth="1"/>
    <col min="3333" max="3333" width="9.140625" style="20"/>
    <col min="3334" max="3334" width="3.7109375" style="20" customWidth="1"/>
    <col min="3335" max="3335" width="9.140625" style="20"/>
    <col min="3336" max="3336" width="3.7109375" style="20" customWidth="1"/>
    <col min="3337" max="3337" width="9.140625" style="20"/>
    <col min="3338" max="3338" width="3.7109375" style="20" customWidth="1"/>
    <col min="3339" max="3339" width="9.140625" style="20"/>
    <col min="3340" max="3340" width="3.7109375" style="20" customWidth="1"/>
    <col min="3341" max="3341" width="9.140625" style="20"/>
    <col min="3342" max="3342" width="3.7109375" style="20" customWidth="1"/>
    <col min="3343" max="3585" width="9.140625" style="20"/>
    <col min="3586" max="3586" width="45.7109375" style="20" customWidth="1"/>
    <col min="3587" max="3587" width="9.140625" style="20"/>
    <col min="3588" max="3588" width="3.7109375" style="20" customWidth="1"/>
    <col min="3589" max="3589" width="9.140625" style="20"/>
    <col min="3590" max="3590" width="3.7109375" style="20" customWidth="1"/>
    <col min="3591" max="3591" width="9.140625" style="20"/>
    <col min="3592" max="3592" width="3.7109375" style="20" customWidth="1"/>
    <col min="3593" max="3593" width="9.140625" style="20"/>
    <col min="3594" max="3594" width="3.7109375" style="20" customWidth="1"/>
    <col min="3595" max="3595" width="9.140625" style="20"/>
    <col min="3596" max="3596" width="3.7109375" style="20" customWidth="1"/>
    <col min="3597" max="3597" width="9.140625" style="20"/>
    <col min="3598" max="3598" width="3.7109375" style="20" customWidth="1"/>
    <col min="3599" max="3841" width="9.140625" style="20"/>
    <col min="3842" max="3842" width="45.7109375" style="20" customWidth="1"/>
    <col min="3843" max="3843" width="9.140625" style="20"/>
    <col min="3844" max="3844" width="3.7109375" style="20" customWidth="1"/>
    <col min="3845" max="3845" width="9.140625" style="20"/>
    <col min="3846" max="3846" width="3.7109375" style="20" customWidth="1"/>
    <col min="3847" max="3847" width="9.140625" style="20"/>
    <col min="3848" max="3848" width="3.7109375" style="20" customWidth="1"/>
    <col min="3849" max="3849" width="9.140625" style="20"/>
    <col min="3850" max="3850" width="3.7109375" style="20" customWidth="1"/>
    <col min="3851" max="3851" width="9.140625" style="20"/>
    <col min="3852" max="3852" width="3.7109375" style="20" customWidth="1"/>
    <col min="3853" max="3853" width="9.140625" style="20"/>
    <col min="3854" max="3854" width="3.7109375" style="20" customWidth="1"/>
    <col min="3855" max="4097" width="9.140625" style="20"/>
    <col min="4098" max="4098" width="45.7109375" style="20" customWidth="1"/>
    <col min="4099" max="4099" width="9.140625" style="20"/>
    <col min="4100" max="4100" width="3.7109375" style="20" customWidth="1"/>
    <col min="4101" max="4101" width="9.140625" style="20"/>
    <col min="4102" max="4102" width="3.7109375" style="20" customWidth="1"/>
    <col min="4103" max="4103" width="9.140625" style="20"/>
    <col min="4104" max="4104" width="3.7109375" style="20" customWidth="1"/>
    <col min="4105" max="4105" width="9.140625" style="20"/>
    <col min="4106" max="4106" width="3.7109375" style="20" customWidth="1"/>
    <col min="4107" max="4107" width="9.140625" style="20"/>
    <col min="4108" max="4108" width="3.7109375" style="20" customWidth="1"/>
    <col min="4109" max="4109" width="9.140625" style="20"/>
    <col min="4110" max="4110" width="3.7109375" style="20" customWidth="1"/>
    <col min="4111" max="4353" width="9.140625" style="20"/>
    <col min="4354" max="4354" width="45.7109375" style="20" customWidth="1"/>
    <col min="4355" max="4355" width="9.140625" style="20"/>
    <col min="4356" max="4356" width="3.7109375" style="20" customWidth="1"/>
    <col min="4357" max="4357" width="9.140625" style="20"/>
    <col min="4358" max="4358" width="3.7109375" style="20" customWidth="1"/>
    <col min="4359" max="4359" width="9.140625" style="20"/>
    <col min="4360" max="4360" width="3.7109375" style="20" customWidth="1"/>
    <col min="4361" max="4361" width="9.140625" style="20"/>
    <col min="4362" max="4362" width="3.7109375" style="20" customWidth="1"/>
    <col min="4363" max="4363" width="9.140625" style="20"/>
    <col min="4364" max="4364" width="3.7109375" style="20" customWidth="1"/>
    <col min="4365" max="4365" width="9.140625" style="20"/>
    <col min="4366" max="4366" width="3.7109375" style="20" customWidth="1"/>
    <col min="4367" max="4609" width="9.140625" style="20"/>
    <col min="4610" max="4610" width="45.7109375" style="20" customWidth="1"/>
    <col min="4611" max="4611" width="9.140625" style="20"/>
    <col min="4612" max="4612" width="3.7109375" style="20" customWidth="1"/>
    <col min="4613" max="4613" width="9.140625" style="20"/>
    <col min="4614" max="4614" width="3.7109375" style="20" customWidth="1"/>
    <col min="4615" max="4615" width="9.140625" style="20"/>
    <col min="4616" max="4616" width="3.7109375" style="20" customWidth="1"/>
    <col min="4617" max="4617" width="9.140625" style="20"/>
    <col min="4618" max="4618" width="3.7109375" style="20" customWidth="1"/>
    <col min="4619" max="4619" width="9.140625" style="20"/>
    <col min="4620" max="4620" width="3.7109375" style="20" customWidth="1"/>
    <col min="4621" max="4621" width="9.140625" style="20"/>
    <col min="4622" max="4622" width="3.7109375" style="20" customWidth="1"/>
    <col min="4623" max="4865" width="9.140625" style="20"/>
    <col min="4866" max="4866" width="45.7109375" style="20" customWidth="1"/>
    <col min="4867" max="4867" width="9.140625" style="20"/>
    <col min="4868" max="4868" width="3.7109375" style="20" customWidth="1"/>
    <col min="4869" max="4869" width="9.140625" style="20"/>
    <col min="4870" max="4870" width="3.7109375" style="20" customWidth="1"/>
    <col min="4871" max="4871" width="9.140625" style="20"/>
    <col min="4872" max="4872" width="3.7109375" style="20" customWidth="1"/>
    <col min="4873" max="4873" width="9.140625" style="20"/>
    <col min="4874" max="4874" width="3.7109375" style="20" customWidth="1"/>
    <col min="4875" max="4875" width="9.140625" style="20"/>
    <col min="4876" max="4876" width="3.7109375" style="20" customWidth="1"/>
    <col min="4877" max="4877" width="9.140625" style="20"/>
    <col min="4878" max="4878" width="3.7109375" style="20" customWidth="1"/>
    <col min="4879" max="5121" width="9.140625" style="20"/>
    <col min="5122" max="5122" width="45.7109375" style="20" customWidth="1"/>
    <col min="5123" max="5123" width="9.140625" style="20"/>
    <col min="5124" max="5124" width="3.7109375" style="20" customWidth="1"/>
    <col min="5125" max="5125" width="9.140625" style="20"/>
    <col min="5126" max="5126" width="3.7109375" style="20" customWidth="1"/>
    <col min="5127" max="5127" width="9.140625" style="20"/>
    <col min="5128" max="5128" width="3.7109375" style="20" customWidth="1"/>
    <col min="5129" max="5129" width="9.140625" style="20"/>
    <col min="5130" max="5130" width="3.7109375" style="20" customWidth="1"/>
    <col min="5131" max="5131" width="9.140625" style="20"/>
    <col min="5132" max="5132" width="3.7109375" style="20" customWidth="1"/>
    <col min="5133" max="5133" width="9.140625" style="20"/>
    <col min="5134" max="5134" width="3.7109375" style="20" customWidth="1"/>
    <col min="5135" max="5377" width="9.140625" style="20"/>
    <col min="5378" max="5378" width="45.7109375" style="20" customWidth="1"/>
    <col min="5379" max="5379" width="9.140625" style="20"/>
    <col min="5380" max="5380" width="3.7109375" style="20" customWidth="1"/>
    <col min="5381" max="5381" width="9.140625" style="20"/>
    <col min="5382" max="5382" width="3.7109375" style="20" customWidth="1"/>
    <col min="5383" max="5383" width="9.140625" style="20"/>
    <col min="5384" max="5384" width="3.7109375" style="20" customWidth="1"/>
    <col min="5385" max="5385" width="9.140625" style="20"/>
    <col min="5386" max="5386" width="3.7109375" style="20" customWidth="1"/>
    <col min="5387" max="5387" width="9.140625" style="20"/>
    <col min="5388" max="5388" width="3.7109375" style="20" customWidth="1"/>
    <col min="5389" max="5389" width="9.140625" style="20"/>
    <col min="5390" max="5390" width="3.7109375" style="20" customWidth="1"/>
    <col min="5391" max="5633" width="9.140625" style="20"/>
    <col min="5634" max="5634" width="45.7109375" style="20" customWidth="1"/>
    <col min="5635" max="5635" width="9.140625" style="20"/>
    <col min="5636" max="5636" width="3.7109375" style="20" customWidth="1"/>
    <col min="5637" max="5637" width="9.140625" style="20"/>
    <col min="5638" max="5638" width="3.7109375" style="20" customWidth="1"/>
    <col min="5639" max="5639" width="9.140625" style="20"/>
    <col min="5640" max="5640" width="3.7109375" style="20" customWidth="1"/>
    <col min="5641" max="5641" width="9.140625" style="20"/>
    <col min="5642" max="5642" width="3.7109375" style="20" customWidth="1"/>
    <col min="5643" max="5643" width="9.140625" style="20"/>
    <col min="5644" max="5644" width="3.7109375" style="20" customWidth="1"/>
    <col min="5645" max="5645" width="9.140625" style="20"/>
    <col min="5646" max="5646" width="3.7109375" style="20" customWidth="1"/>
    <col min="5647" max="5889" width="9.140625" style="20"/>
    <col min="5890" max="5890" width="45.7109375" style="20" customWidth="1"/>
    <col min="5891" max="5891" width="9.140625" style="20"/>
    <col min="5892" max="5892" width="3.7109375" style="20" customWidth="1"/>
    <col min="5893" max="5893" width="9.140625" style="20"/>
    <col min="5894" max="5894" width="3.7109375" style="20" customWidth="1"/>
    <col min="5895" max="5895" width="9.140625" style="20"/>
    <col min="5896" max="5896" width="3.7109375" style="20" customWidth="1"/>
    <col min="5897" max="5897" width="9.140625" style="20"/>
    <col min="5898" max="5898" width="3.7109375" style="20" customWidth="1"/>
    <col min="5899" max="5899" width="9.140625" style="20"/>
    <col min="5900" max="5900" width="3.7109375" style="20" customWidth="1"/>
    <col min="5901" max="5901" width="9.140625" style="20"/>
    <col min="5902" max="5902" width="3.7109375" style="20" customWidth="1"/>
    <col min="5903" max="6145" width="9.140625" style="20"/>
    <col min="6146" max="6146" width="45.7109375" style="20" customWidth="1"/>
    <col min="6147" max="6147" width="9.140625" style="20"/>
    <col min="6148" max="6148" width="3.7109375" style="20" customWidth="1"/>
    <col min="6149" max="6149" width="9.140625" style="20"/>
    <col min="6150" max="6150" width="3.7109375" style="20" customWidth="1"/>
    <col min="6151" max="6151" width="9.140625" style="20"/>
    <col min="6152" max="6152" width="3.7109375" style="20" customWidth="1"/>
    <col min="6153" max="6153" width="9.140625" style="20"/>
    <col min="6154" max="6154" width="3.7109375" style="20" customWidth="1"/>
    <col min="6155" max="6155" width="9.140625" style="20"/>
    <col min="6156" max="6156" width="3.7109375" style="20" customWidth="1"/>
    <col min="6157" max="6157" width="9.140625" style="20"/>
    <col min="6158" max="6158" width="3.7109375" style="20" customWidth="1"/>
    <col min="6159" max="6401" width="9.140625" style="20"/>
    <col min="6402" max="6402" width="45.7109375" style="20" customWidth="1"/>
    <col min="6403" max="6403" width="9.140625" style="20"/>
    <col min="6404" max="6404" width="3.7109375" style="20" customWidth="1"/>
    <col min="6405" max="6405" width="9.140625" style="20"/>
    <col min="6406" max="6406" width="3.7109375" style="20" customWidth="1"/>
    <col min="6407" max="6407" width="9.140625" style="20"/>
    <col min="6408" max="6408" width="3.7109375" style="20" customWidth="1"/>
    <col min="6409" max="6409" width="9.140625" style="20"/>
    <col min="6410" max="6410" width="3.7109375" style="20" customWidth="1"/>
    <col min="6411" max="6411" width="9.140625" style="20"/>
    <col min="6412" max="6412" width="3.7109375" style="20" customWidth="1"/>
    <col min="6413" max="6413" width="9.140625" style="20"/>
    <col min="6414" max="6414" width="3.7109375" style="20" customWidth="1"/>
    <col min="6415" max="6657" width="9.140625" style="20"/>
    <col min="6658" max="6658" width="45.7109375" style="20" customWidth="1"/>
    <col min="6659" max="6659" width="9.140625" style="20"/>
    <col min="6660" max="6660" width="3.7109375" style="20" customWidth="1"/>
    <col min="6661" max="6661" width="9.140625" style="20"/>
    <col min="6662" max="6662" width="3.7109375" style="20" customWidth="1"/>
    <col min="6663" max="6663" width="9.140625" style="20"/>
    <col min="6664" max="6664" width="3.7109375" style="20" customWidth="1"/>
    <col min="6665" max="6665" width="9.140625" style="20"/>
    <col min="6666" max="6666" width="3.7109375" style="20" customWidth="1"/>
    <col min="6667" max="6667" width="9.140625" style="20"/>
    <col min="6668" max="6668" width="3.7109375" style="20" customWidth="1"/>
    <col min="6669" max="6669" width="9.140625" style="20"/>
    <col min="6670" max="6670" width="3.7109375" style="20" customWidth="1"/>
    <col min="6671" max="6913" width="9.140625" style="20"/>
    <col min="6914" max="6914" width="45.7109375" style="20" customWidth="1"/>
    <col min="6915" max="6915" width="9.140625" style="20"/>
    <col min="6916" max="6916" width="3.7109375" style="20" customWidth="1"/>
    <col min="6917" max="6917" width="9.140625" style="20"/>
    <col min="6918" max="6918" width="3.7109375" style="20" customWidth="1"/>
    <col min="6919" max="6919" width="9.140625" style="20"/>
    <col min="6920" max="6920" width="3.7109375" style="20" customWidth="1"/>
    <col min="6921" max="6921" width="9.140625" style="20"/>
    <col min="6922" max="6922" width="3.7109375" style="20" customWidth="1"/>
    <col min="6923" max="6923" width="9.140625" style="20"/>
    <col min="6924" max="6924" width="3.7109375" style="20" customWidth="1"/>
    <col min="6925" max="6925" width="9.140625" style="20"/>
    <col min="6926" max="6926" width="3.7109375" style="20" customWidth="1"/>
    <col min="6927" max="7169" width="9.140625" style="20"/>
    <col min="7170" max="7170" width="45.7109375" style="20" customWidth="1"/>
    <col min="7171" max="7171" width="9.140625" style="20"/>
    <col min="7172" max="7172" width="3.7109375" style="20" customWidth="1"/>
    <col min="7173" max="7173" width="9.140625" style="20"/>
    <col min="7174" max="7174" width="3.7109375" style="20" customWidth="1"/>
    <col min="7175" max="7175" width="9.140625" style="20"/>
    <col min="7176" max="7176" width="3.7109375" style="20" customWidth="1"/>
    <col min="7177" max="7177" width="9.140625" style="20"/>
    <col min="7178" max="7178" width="3.7109375" style="20" customWidth="1"/>
    <col min="7179" max="7179" width="9.140625" style="20"/>
    <col min="7180" max="7180" width="3.7109375" style="20" customWidth="1"/>
    <col min="7181" max="7181" width="9.140625" style="20"/>
    <col min="7182" max="7182" width="3.7109375" style="20" customWidth="1"/>
    <col min="7183" max="7425" width="9.140625" style="20"/>
    <col min="7426" max="7426" width="45.7109375" style="20" customWidth="1"/>
    <col min="7427" max="7427" width="9.140625" style="20"/>
    <col min="7428" max="7428" width="3.7109375" style="20" customWidth="1"/>
    <col min="7429" max="7429" width="9.140625" style="20"/>
    <col min="7430" max="7430" width="3.7109375" style="20" customWidth="1"/>
    <col min="7431" max="7431" width="9.140625" style="20"/>
    <col min="7432" max="7432" width="3.7109375" style="20" customWidth="1"/>
    <col min="7433" max="7433" width="9.140625" style="20"/>
    <col min="7434" max="7434" width="3.7109375" style="20" customWidth="1"/>
    <col min="7435" max="7435" width="9.140625" style="20"/>
    <col min="7436" max="7436" width="3.7109375" style="20" customWidth="1"/>
    <col min="7437" max="7437" width="9.140625" style="20"/>
    <col min="7438" max="7438" width="3.7109375" style="20" customWidth="1"/>
    <col min="7439" max="7681" width="9.140625" style="20"/>
    <col min="7682" max="7682" width="45.7109375" style="20" customWidth="1"/>
    <col min="7683" max="7683" width="9.140625" style="20"/>
    <col min="7684" max="7684" width="3.7109375" style="20" customWidth="1"/>
    <col min="7685" max="7685" width="9.140625" style="20"/>
    <col min="7686" max="7686" width="3.7109375" style="20" customWidth="1"/>
    <col min="7687" max="7687" width="9.140625" style="20"/>
    <col min="7688" max="7688" width="3.7109375" style="20" customWidth="1"/>
    <col min="7689" max="7689" width="9.140625" style="20"/>
    <col min="7690" max="7690" width="3.7109375" style="20" customWidth="1"/>
    <col min="7691" max="7691" width="9.140625" style="20"/>
    <col min="7692" max="7692" width="3.7109375" style="20" customWidth="1"/>
    <col min="7693" max="7693" width="9.140625" style="20"/>
    <col min="7694" max="7694" width="3.7109375" style="20" customWidth="1"/>
    <col min="7695" max="7937" width="9.140625" style="20"/>
    <col min="7938" max="7938" width="45.7109375" style="20" customWidth="1"/>
    <col min="7939" max="7939" width="9.140625" style="20"/>
    <col min="7940" max="7940" width="3.7109375" style="20" customWidth="1"/>
    <col min="7941" max="7941" width="9.140625" style="20"/>
    <col min="7942" max="7942" width="3.7109375" style="20" customWidth="1"/>
    <col min="7943" max="7943" width="9.140625" style="20"/>
    <col min="7944" max="7944" width="3.7109375" style="20" customWidth="1"/>
    <col min="7945" max="7945" width="9.140625" style="20"/>
    <col min="7946" max="7946" width="3.7109375" style="20" customWidth="1"/>
    <col min="7947" max="7947" width="9.140625" style="20"/>
    <col min="7948" max="7948" width="3.7109375" style="20" customWidth="1"/>
    <col min="7949" max="7949" width="9.140625" style="20"/>
    <col min="7950" max="7950" width="3.7109375" style="20" customWidth="1"/>
    <col min="7951" max="8193" width="9.140625" style="20"/>
    <col min="8194" max="8194" width="45.7109375" style="20" customWidth="1"/>
    <col min="8195" max="8195" width="9.140625" style="20"/>
    <col min="8196" max="8196" width="3.7109375" style="20" customWidth="1"/>
    <col min="8197" max="8197" width="9.140625" style="20"/>
    <col min="8198" max="8198" width="3.7109375" style="20" customWidth="1"/>
    <col min="8199" max="8199" width="9.140625" style="20"/>
    <col min="8200" max="8200" width="3.7109375" style="20" customWidth="1"/>
    <col min="8201" max="8201" width="9.140625" style="20"/>
    <col min="8202" max="8202" width="3.7109375" style="20" customWidth="1"/>
    <col min="8203" max="8203" width="9.140625" style="20"/>
    <col min="8204" max="8204" width="3.7109375" style="20" customWidth="1"/>
    <col min="8205" max="8205" width="9.140625" style="20"/>
    <col min="8206" max="8206" width="3.7109375" style="20" customWidth="1"/>
    <col min="8207" max="8449" width="9.140625" style="20"/>
    <col min="8450" max="8450" width="45.7109375" style="20" customWidth="1"/>
    <col min="8451" max="8451" width="9.140625" style="20"/>
    <col min="8452" max="8452" width="3.7109375" style="20" customWidth="1"/>
    <col min="8453" max="8453" width="9.140625" style="20"/>
    <col min="8454" max="8454" width="3.7109375" style="20" customWidth="1"/>
    <col min="8455" max="8455" width="9.140625" style="20"/>
    <col min="8456" max="8456" width="3.7109375" style="20" customWidth="1"/>
    <col min="8457" max="8457" width="9.140625" style="20"/>
    <col min="8458" max="8458" width="3.7109375" style="20" customWidth="1"/>
    <col min="8459" max="8459" width="9.140625" style="20"/>
    <col min="8460" max="8460" width="3.7109375" style="20" customWidth="1"/>
    <col min="8461" max="8461" width="9.140625" style="20"/>
    <col min="8462" max="8462" width="3.7109375" style="20" customWidth="1"/>
    <col min="8463" max="8705" width="9.140625" style="20"/>
    <col min="8706" max="8706" width="45.7109375" style="20" customWidth="1"/>
    <col min="8707" max="8707" width="9.140625" style="20"/>
    <col min="8708" max="8708" width="3.7109375" style="20" customWidth="1"/>
    <col min="8709" max="8709" width="9.140625" style="20"/>
    <col min="8710" max="8710" width="3.7109375" style="20" customWidth="1"/>
    <col min="8711" max="8711" width="9.140625" style="20"/>
    <col min="8712" max="8712" width="3.7109375" style="20" customWidth="1"/>
    <col min="8713" max="8713" width="9.140625" style="20"/>
    <col min="8714" max="8714" width="3.7109375" style="20" customWidth="1"/>
    <col min="8715" max="8715" width="9.140625" style="20"/>
    <col min="8716" max="8716" width="3.7109375" style="20" customWidth="1"/>
    <col min="8717" max="8717" width="9.140625" style="20"/>
    <col min="8718" max="8718" width="3.7109375" style="20" customWidth="1"/>
    <col min="8719" max="8961" width="9.140625" style="20"/>
    <col min="8962" max="8962" width="45.7109375" style="20" customWidth="1"/>
    <col min="8963" max="8963" width="9.140625" style="20"/>
    <col min="8964" max="8964" width="3.7109375" style="20" customWidth="1"/>
    <col min="8965" max="8965" width="9.140625" style="20"/>
    <col min="8966" max="8966" width="3.7109375" style="20" customWidth="1"/>
    <col min="8967" max="8967" width="9.140625" style="20"/>
    <col min="8968" max="8968" width="3.7109375" style="20" customWidth="1"/>
    <col min="8969" max="8969" width="9.140625" style="20"/>
    <col min="8970" max="8970" width="3.7109375" style="20" customWidth="1"/>
    <col min="8971" max="8971" width="9.140625" style="20"/>
    <col min="8972" max="8972" width="3.7109375" style="20" customWidth="1"/>
    <col min="8973" max="8973" width="9.140625" style="20"/>
    <col min="8974" max="8974" width="3.7109375" style="20" customWidth="1"/>
    <col min="8975" max="9217" width="9.140625" style="20"/>
    <col min="9218" max="9218" width="45.7109375" style="20" customWidth="1"/>
    <col min="9219" max="9219" width="9.140625" style="20"/>
    <col min="9220" max="9220" width="3.7109375" style="20" customWidth="1"/>
    <col min="9221" max="9221" width="9.140625" style="20"/>
    <col min="9222" max="9222" width="3.7109375" style="20" customWidth="1"/>
    <col min="9223" max="9223" width="9.140625" style="20"/>
    <col min="9224" max="9224" width="3.7109375" style="20" customWidth="1"/>
    <col min="9225" max="9225" width="9.140625" style="20"/>
    <col min="9226" max="9226" width="3.7109375" style="20" customWidth="1"/>
    <col min="9227" max="9227" width="9.140625" style="20"/>
    <col min="9228" max="9228" width="3.7109375" style="20" customWidth="1"/>
    <col min="9229" max="9229" width="9.140625" style="20"/>
    <col min="9230" max="9230" width="3.7109375" style="20" customWidth="1"/>
    <col min="9231" max="9473" width="9.140625" style="20"/>
    <col min="9474" max="9474" width="45.7109375" style="20" customWidth="1"/>
    <col min="9475" max="9475" width="9.140625" style="20"/>
    <col min="9476" max="9476" width="3.7109375" style="20" customWidth="1"/>
    <col min="9477" max="9477" width="9.140625" style="20"/>
    <col min="9478" max="9478" width="3.7109375" style="20" customWidth="1"/>
    <col min="9479" max="9479" width="9.140625" style="20"/>
    <col min="9480" max="9480" width="3.7109375" style="20" customWidth="1"/>
    <col min="9481" max="9481" width="9.140625" style="20"/>
    <col min="9482" max="9482" width="3.7109375" style="20" customWidth="1"/>
    <col min="9483" max="9483" width="9.140625" style="20"/>
    <col min="9484" max="9484" width="3.7109375" style="20" customWidth="1"/>
    <col min="9485" max="9485" width="9.140625" style="20"/>
    <col min="9486" max="9486" width="3.7109375" style="20" customWidth="1"/>
    <col min="9487" max="9729" width="9.140625" style="20"/>
    <col min="9730" max="9730" width="45.7109375" style="20" customWidth="1"/>
    <col min="9731" max="9731" width="9.140625" style="20"/>
    <col min="9732" max="9732" width="3.7109375" style="20" customWidth="1"/>
    <col min="9733" max="9733" width="9.140625" style="20"/>
    <col min="9734" max="9734" width="3.7109375" style="20" customWidth="1"/>
    <col min="9735" max="9735" width="9.140625" style="20"/>
    <col min="9736" max="9736" width="3.7109375" style="20" customWidth="1"/>
    <col min="9737" max="9737" width="9.140625" style="20"/>
    <col min="9738" max="9738" width="3.7109375" style="20" customWidth="1"/>
    <col min="9739" max="9739" width="9.140625" style="20"/>
    <col min="9740" max="9740" width="3.7109375" style="20" customWidth="1"/>
    <col min="9741" max="9741" width="9.140625" style="20"/>
    <col min="9742" max="9742" width="3.7109375" style="20" customWidth="1"/>
    <col min="9743" max="9985" width="9.140625" style="20"/>
    <col min="9986" max="9986" width="45.7109375" style="20" customWidth="1"/>
    <col min="9987" max="9987" width="9.140625" style="20"/>
    <col min="9988" max="9988" width="3.7109375" style="20" customWidth="1"/>
    <col min="9989" max="9989" width="9.140625" style="20"/>
    <col min="9990" max="9990" width="3.7109375" style="20" customWidth="1"/>
    <col min="9991" max="9991" width="9.140625" style="20"/>
    <col min="9992" max="9992" width="3.7109375" style="20" customWidth="1"/>
    <col min="9993" max="9993" width="9.140625" style="20"/>
    <col min="9994" max="9994" width="3.7109375" style="20" customWidth="1"/>
    <col min="9995" max="9995" width="9.140625" style="20"/>
    <col min="9996" max="9996" width="3.7109375" style="20" customWidth="1"/>
    <col min="9997" max="9997" width="9.140625" style="20"/>
    <col min="9998" max="9998" width="3.7109375" style="20" customWidth="1"/>
    <col min="9999" max="10241" width="9.140625" style="20"/>
    <col min="10242" max="10242" width="45.7109375" style="20" customWidth="1"/>
    <col min="10243" max="10243" width="9.140625" style="20"/>
    <col min="10244" max="10244" width="3.7109375" style="20" customWidth="1"/>
    <col min="10245" max="10245" width="9.140625" style="20"/>
    <col min="10246" max="10246" width="3.7109375" style="20" customWidth="1"/>
    <col min="10247" max="10247" width="9.140625" style="20"/>
    <col min="10248" max="10248" width="3.7109375" style="20" customWidth="1"/>
    <col min="10249" max="10249" width="9.140625" style="20"/>
    <col min="10250" max="10250" width="3.7109375" style="20" customWidth="1"/>
    <col min="10251" max="10251" width="9.140625" style="20"/>
    <col min="10252" max="10252" width="3.7109375" style="20" customWidth="1"/>
    <col min="10253" max="10253" width="9.140625" style="20"/>
    <col min="10254" max="10254" width="3.7109375" style="20" customWidth="1"/>
    <col min="10255" max="10497" width="9.140625" style="20"/>
    <col min="10498" max="10498" width="45.7109375" style="20" customWidth="1"/>
    <col min="10499" max="10499" width="9.140625" style="20"/>
    <col min="10500" max="10500" width="3.7109375" style="20" customWidth="1"/>
    <col min="10501" max="10501" width="9.140625" style="20"/>
    <col min="10502" max="10502" width="3.7109375" style="20" customWidth="1"/>
    <col min="10503" max="10503" width="9.140625" style="20"/>
    <col min="10504" max="10504" width="3.7109375" style="20" customWidth="1"/>
    <col min="10505" max="10505" width="9.140625" style="20"/>
    <col min="10506" max="10506" width="3.7109375" style="20" customWidth="1"/>
    <col min="10507" max="10507" width="9.140625" style="20"/>
    <col min="10508" max="10508" width="3.7109375" style="20" customWidth="1"/>
    <col min="10509" max="10509" width="9.140625" style="20"/>
    <col min="10510" max="10510" width="3.7109375" style="20" customWidth="1"/>
    <col min="10511" max="10753" width="9.140625" style="20"/>
    <col min="10754" max="10754" width="45.7109375" style="20" customWidth="1"/>
    <col min="10755" max="10755" width="9.140625" style="20"/>
    <col min="10756" max="10756" width="3.7109375" style="20" customWidth="1"/>
    <col min="10757" max="10757" width="9.140625" style="20"/>
    <col min="10758" max="10758" width="3.7109375" style="20" customWidth="1"/>
    <col min="10759" max="10759" width="9.140625" style="20"/>
    <col min="10760" max="10760" width="3.7109375" style="20" customWidth="1"/>
    <col min="10761" max="10761" width="9.140625" style="20"/>
    <col min="10762" max="10762" width="3.7109375" style="20" customWidth="1"/>
    <col min="10763" max="10763" width="9.140625" style="20"/>
    <col min="10764" max="10764" width="3.7109375" style="20" customWidth="1"/>
    <col min="10765" max="10765" width="9.140625" style="20"/>
    <col min="10766" max="10766" width="3.7109375" style="20" customWidth="1"/>
    <col min="10767" max="11009" width="9.140625" style="20"/>
    <col min="11010" max="11010" width="45.7109375" style="20" customWidth="1"/>
    <col min="11011" max="11011" width="9.140625" style="20"/>
    <col min="11012" max="11012" width="3.7109375" style="20" customWidth="1"/>
    <col min="11013" max="11013" width="9.140625" style="20"/>
    <col min="11014" max="11014" width="3.7109375" style="20" customWidth="1"/>
    <col min="11015" max="11015" width="9.140625" style="20"/>
    <col min="11016" max="11016" width="3.7109375" style="20" customWidth="1"/>
    <col min="11017" max="11017" width="9.140625" style="20"/>
    <col min="11018" max="11018" width="3.7109375" style="20" customWidth="1"/>
    <col min="11019" max="11019" width="9.140625" style="20"/>
    <col min="11020" max="11020" width="3.7109375" style="20" customWidth="1"/>
    <col min="11021" max="11021" width="9.140625" style="20"/>
    <col min="11022" max="11022" width="3.7109375" style="20" customWidth="1"/>
    <col min="11023" max="11265" width="9.140625" style="20"/>
    <col min="11266" max="11266" width="45.7109375" style="20" customWidth="1"/>
    <col min="11267" max="11267" width="9.140625" style="20"/>
    <col min="11268" max="11268" width="3.7109375" style="20" customWidth="1"/>
    <col min="11269" max="11269" width="9.140625" style="20"/>
    <col min="11270" max="11270" width="3.7109375" style="20" customWidth="1"/>
    <col min="11271" max="11271" width="9.140625" style="20"/>
    <col min="11272" max="11272" width="3.7109375" style="20" customWidth="1"/>
    <col min="11273" max="11273" width="9.140625" style="20"/>
    <col min="11274" max="11274" width="3.7109375" style="20" customWidth="1"/>
    <col min="11275" max="11275" width="9.140625" style="20"/>
    <col min="11276" max="11276" width="3.7109375" style="20" customWidth="1"/>
    <col min="11277" max="11277" width="9.140625" style="20"/>
    <col min="11278" max="11278" width="3.7109375" style="20" customWidth="1"/>
    <col min="11279" max="11521" width="9.140625" style="20"/>
    <col min="11522" max="11522" width="45.7109375" style="20" customWidth="1"/>
    <col min="11523" max="11523" width="9.140625" style="20"/>
    <col min="11524" max="11524" width="3.7109375" style="20" customWidth="1"/>
    <col min="11525" max="11525" width="9.140625" style="20"/>
    <col min="11526" max="11526" width="3.7109375" style="20" customWidth="1"/>
    <col min="11527" max="11527" width="9.140625" style="20"/>
    <col min="11528" max="11528" width="3.7109375" style="20" customWidth="1"/>
    <col min="11529" max="11529" width="9.140625" style="20"/>
    <col min="11530" max="11530" width="3.7109375" style="20" customWidth="1"/>
    <col min="11531" max="11531" width="9.140625" style="20"/>
    <col min="11532" max="11532" width="3.7109375" style="20" customWidth="1"/>
    <col min="11533" max="11533" width="9.140625" style="20"/>
    <col min="11534" max="11534" width="3.7109375" style="20" customWidth="1"/>
    <col min="11535" max="11777" width="9.140625" style="20"/>
    <col min="11778" max="11778" width="45.7109375" style="20" customWidth="1"/>
    <col min="11779" max="11779" width="9.140625" style="20"/>
    <col min="11780" max="11780" width="3.7109375" style="20" customWidth="1"/>
    <col min="11781" max="11781" width="9.140625" style="20"/>
    <col min="11782" max="11782" width="3.7109375" style="20" customWidth="1"/>
    <col min="11783" max="11783" width="9.140625" style="20"/>
    <col min="11784" max="11784" width="3.7109375" style="20" customWidth="1"/>
    <col min="11785" max="11785" width="9.140625" style="20"/>
    <col min="11786" max="11786" width="3.7109375" style="20" customWidth="1"/>
    <col min="11787" max="11787" width="9.140625" style="20"/>
    <col min="11788" max="11788" width="3.7109375" style="20" customWidth="1"/>
    <col min="11789" max="11789" width="9.140625" style="20"/>
    <col min="11790" max="11790" width="3.7109375" style="20" customWidth="1"/>
    <col min="11791" max="12033" width="9.140625" style="20"/>
    <col min="12034" max="12034" width="45.7109375" style="20" customWidth="1"/>
    <col min="12035" max="12035" width="9.140625" style="20"/>
    <col min="12036" max="12036" width="3.7109375" style="20" customWidth="1"/>
    <col min="12037" max="12037" width="9.140625" style="20"/>
    <col min="12038" max="12038" width="3.7109375" style="20" customWidth="1"/>
    <col min="12039" max="12039" width="9.140625" style="20"/>
    <col min="12040" max="12040" width="3.7109375" style="20" customWidth="1"/>
    <col min="12041" max="12041" width="9.140625" style="20"/>
    <col min="12042" max="12042" width="3.7109375" style="20" customWidth="1"/>
    <col min="12043" max="12043" width="9.140625" style="20"/>
    <col min="12044" max="12044" width="3.7109375" style="20" customWidth="1"/>
    <col min="12045" max="12045" width="9.140625" style="20"/>
    <col min="12046" max="12046" width="3.7109375" style="20" customWidth="1"/>
    <col min="12047" max="12289" width="9.140625" style="20"/>
    <col min="12290" max="12290" width="45.7109375" style="20" customWidth="1"/>
    <col min="12291" max="12291" width="9.140625" style="20"/>
    <col min="12292" max="12292" width="3.7109375" style="20" customWidth="1"/>
    <col min="12293" max="12293" width="9.140625" style="20"/>
    <col min="12294" max="12294" width="3.7109375" style="20" customWidth="1"/>
    <col min="12295" max="12295" width="9.140625" style="20"/>
    <col min="12296" max="12296" width="3.7109375" style="20" customWidth="1"/>
    <col min="12297" max="12297" width="9.140625" style="20"/>
    <col min="12298" max="12298" width="3.7109375" style="20" customWidth="1"/>
    <col min="12299" max="12299" width="9.140625" style="20"/>
    <col min="12300" max="12300" width="3.7109375" style="20" customWidth="1"/>
    <col min="12301" max="12301" width="9.140625" style="20"/>
    <col min="12302" max="12302" width="3.7109375" style="20" customWidth="1"/>
    <col min="12303" max="12545" width="9.140625" style="20"/>
    <col min="12546" max="12546" width="45.7109375" style="20" customWidth="1"/>
    <col min="12547" max="12547" width="9.140625" style="20"/>
    <col min="12548" max="12548" width="3.7109375" style="20" customWidth="1"/>
    <col min="12549" max="12549" width="9.140625" style="20"/>
    <col min="12550" max="12550" width="3.7109375" style="20" customWidth="1"/>
    <col min="12551" max="12551" width="9.140625" style="20"/>
    <col min="12552" max="12552" width="3.7109375" style="20" customWidth="1"/>
    <col min="12553" max="12553" width="9.140625" style="20"/>
    <col min="12554" max="12554" width="3.7109375" style="20" customWidth="1"/>
    <col min="12555" max="12555" width="9.140625" style="20"/>
    <col min="12556" max="12556" width="3.7109375" style="20" customWidth="1"/>
    <col min="12557" max="12557" width="9.140625" style="20"/>
    <col min="12558" max="12558" width="3.7109375" style="20" customWidth="1"/>
    <col min="12559" max="12801" width="9.140625" style="20"/>
    <col min="12802" max="12802" width="45.7109375" style="20" customWidth="1"/>
    <col min="12803" max="12803" width="9.140625" style="20"/>
    <col min="12804" max="12804" width="3.7109375" style="20" customWidth="1"/>
    <col min="12805" max="12805" width="9.140625" style="20"/>
    <col min="12806" max="12806" width="3.7109375" style="20" customWidth="1"/>
    <col min="12807" max="12807" width="9.140625" style="20"/>
    <col min="12808" max="12808" width="3.7109375" style="20" customWidth="1"/>
    <col min="12809" max="12809" width="9.140625" style="20"/>
    <col min="12810" max="12810" width="3.7109375" style="20" customWidth="1"/>
    <col min="12811" max="12811" width="9.140625" style="20"/>
    <col min="12812" max="12812" width="3.7109375" style="20" customWidth="1"/>
    <col min="12813" max="12813" width="9.140625" style="20"/>
    <col min="12814" max="12814" width="3.7109375" style="20" customWidth="1"/>
    <col min="12815" max="13057" width="9.140625" style="20"/>
    <col min="13058" max="13058" width="45.7109375" style="20" customWidth="1"/>
    <col min="13059" max="13059" width="9.140625" style="20"/>
    <col min="13060" max="13060" width="3.7109375" style="20" customWidth="1"/>
    <col min="13061" max="13061" width="9.140625" style="20"/>
    <col min="13062" max="13062" width="3.7109375" style="20" customWidth="1"/>
    <col min="13063" max="13063" width="9.140625" style="20"/>
    <col min="13064" max="13064" width="3.7109375" style="20" customWidth="1"/>
    <col min="13065" max="13065" width="9.140625" style="20"/>
    <col min="13066" max="13066" width="3.7109375" style="20" customWidth="1"/>
    <col min="13067" max="13067" width="9.140625" style="20"/>
    <col min="13068" max="13068" width="3.7109375" style="20" customWidth="1"/>
    <col min="13069" max="13069" width="9.140625" style="20"/>
    <col min="13070" max="13070" width="3.7109375" style="20" customWidth="1"/>
    <col min="13071" max="13313" width="9.140625" style="20"/>
    <col min="13314" max="13314" width="45.7109375" style="20" customWidth="1"/>
    <col min="13315" max="13315" width="9.140625" style="20"/>
    <col min="13316" max="13316" width="3.7109375" style="20" customWidth="1"/>
    <col min="13317" max="13317" width="9.140625" style="20"/>
    <col min="13318" max="13318" width="3.7109375" style="20" customWidth="1"/>
    <col min="13319" max="13319" width="9.140625" style="20"/>
    <col min="13320" max="13320" width="3.7109375" style="20" customWidth="1"/>
    <col min="13321" max="13321" width="9.140625" style="20"/>
    <col min="13322" max="13322" width="3.7109375" style="20" customWidth="1"/>
    <col min="13323" max="13323" width="9.140625" style="20"/>
    <col min="13324" max="13324" width="3.7109375" style="20" customWidth="1"/>
    <col min="13325" max="13325" width="9.140625" style="20"/>
    <col min="13326" max="13326" width="3.7109375" style="20" customWidth="1"/>
    <col min="13327" max="13569" width="9.140625" style="20"/>
    <col min="13570" max="13570" width="45.7109375" style="20" customWidth="1"/>
    <col min="13571" max="13571" width="9.140625" style="20"/>
    <col min="13572" max="13572" width="3.7109375" style="20" customWidth="1"/>
    <col min="13573" max="13573" width="9.140625" style="20"/>
    <col min="13574" max="13574" width="3.7109375" style="20" customWidth="1"/>
    <col min="13575" max="13575" width="9.140625" style="20"/>
    <col min="13576" max="13576" width="3.7109375" style="20" customWidth="1"/>
    <col min="13577" max="13577" width="9.140625" style="20"/>
    <col min="13578" max="13578" width="3.7109375" style="20" customWidth="1"/>
    <col min="13579" max="13579" width="9.140625" style="20"/>
    <col min="13580" max="13580" width="3.7109375" style="20" customWidth="1"/>
    <col min="13581" max="13581" width="9.140625" style="20"/>
    <col min="13582" max="13582" width="3.7109375" style="20" customWidth="1"/>
    <col min="13583" max="13825" width="9.140625" style="20"/>
    <col min="13826" max="13826" width="45.7109375" style="20" customWidth="1"/>
    <col min="13827" max="13827" width="9.140625" style="20"/>
    <col min="13828" max="13828" width="3.7109375" style="20" customWidth="1"/>
    <col min="13829" max="13829" width="9.140625" style="20"/>
    <col min="13830" max="13830" width="3.7109375" style="20" customWidth="1"/>
    <col min="13831" max="13831" width="9.140625" style="20"/>
    <col min="13832" max="13832" width="3.7109375" style="20" customWidth="1"/>
    <col min="13833" max="13833" width="9.140625" style="20"/>
    <col min="13834" max="13834" width="3.7109375" style="20" customWidth="1"/>
    <col min="13835" max="13835" width="9.140625" style="20"/>
    <col min="13836" max="13836" width="3.7109375" style="20" customWidth="1"/>
    <col min="13837" max="13837" width="9.140625" style="20"/>
    <col min="13838" max="13838" width="3.7109375" style="20" customWidth="1"/>
    <col min="13839" max="14081" width="9.140625" style="20"/>
    <col min="14082" max="14082" width="45.7109375" style="20" customWidth="1"/>
    <col min="14083" max="14083" width="9.140625" style="20"/>
    <col min="14084" max="14084" width="3.7109375" style="20" customWidth="1"/>
    <col min="14085" max="14085" width="9.140625" style="20"/>
    <col min="14086" max="14086" width="3.7109375" style="20" customWidth="1"/>
    <col min="14087" max="14087" width="9.140625" style="20"/>
    <col min="14088" max="14088" width="3.7109375" style="20" customWidth="1"/>
    <col min="14089" max="14089" width="9.140625" style="20"/>
    <col min="14090" max="14090" width="3.7109375" style="20" customWidth="1"/>
    <col min="14091" max="14091" width="9.140625" style="20"/>
    <col min="14092" max="14092" width="3.7109375" style="20" customWidth="1"/>
    <col min="14093" max="14093" width="9.140625" style="20"/>
    <col min="14094" max="14094" width="3.7109375" style="20" customWidth="1"/>
    <col min="14095" max="14337" width="9.140625" style="20"/>
    <col min="14338" max="14338" width="45.7109375" style="20" customWidth="1"/>
    <col min="14339" max="14339" width="9.140625" style="20"/>
    <col min="14340" max="14340" width="3.7109375" style="20" customWidth="1"/>
    <col min="14341" max="14341" width="9.140625" style="20"/>
    <col min="14342" max="14342" width="3.7109375" style="20" customWidth="1"/>
    <col min="14343" max="14343" width="9.140625" style="20"/>
    <col min="14344" max="14344" width="3.7109375" style="20" customWidth="1"/>
    <col min="14345" max="14345" width="9.140625" style="20"/>
    <col min="14346" max="14346" width="3.7109375" style="20" customWidth="1"/>
    <col min="14347" max="14347" width="9.140625" style="20"/>
    <col min="14348" max="14348" width="3.7109375" style="20" customWidth="1"/>
    <col min="14349" max="14349" width="9.140625" style="20"/>
    <col min="14350" max="14350" width="3.7109375" style="20" customWidth="1"/>
    <col min="14351" max="14593" width="9.140625" style="20"/>
    <col min="14594" max="14594" width="45.7109375" style="20" customWidth="1"/>
    <col min="14595" max="14595" width="9.140625" style="20"/>
    <col min="14596" max="14596" width="3.7109375" style="20" customWidth="1"/>
    <col min="14597" max="14597" width="9.140625" style="20"/>
    <col min="14598" max="14598" width="3.7109375" style="20" customWidth="1"/>
    <col min="14599" max="14599" width="9.140625" style="20"/>
    <col min="14600" max="14600" width="3.7109375" style="20" customWidth="1"/>
    <col min="14601" max="14601" width="9.140625" style="20"/>
    <col min="14602" max="14602" width="3.7109375" style="20" customWidth="1"/>
    <col min="14603" max="14603" width="9.140625" style="20"/>
    <col min="14604" max="14604" width="3.7109375" style="20" customWidth="1"/>
    <col min="14605" max="14605" width="9.140625" style="20"/>
    <col min="14606" max="14606" width="3.7109375" style="20" customWidth="1"/>
    <col min="14607" max="14849" width="9.140625" style="20"/>
    <col min="14850" max="14850" width="45.7109375" style="20" customWidth="1"/>
    <col min="14851" max="14851" width="9.140625" style="20"/>
    <col min="14852" max="14852" width="3.7109375" style="20" customWidth="1"/>
    <col min="14853" max="14853" width="9.140625" style="20"/>
    <col min="14854" max="14854" width="3.7109375" style="20" customWidth="1"/>
    <col min="14855" max="14855" width="9.140625" style="20"/>
    <col min="14856" max="14856" width="3.7109375" style="20" customWidth="1"/>
    <col min="14857" max="14857" width="9.140625" style="20"/>
    <col min="14858" max="14858" width="3.7109375" style="20" customWidth="1"/>
    <col min="14859" max="14859" width="9.140625" style="20"/>
    <col min="14860" max="14860" width="3.7109375" style="20" customWidth="1"/>
    <col min="14861" max="14861" width="9.140625" style="20"/>
    <col min="14862" max="14862" width="3.7109375" style="20" customWidth="1"/>
    <col min="14863" max="15105" width="9.140625" style="20"/>
    <col min="15106" max="15106" width="45.7109375" style="20" customWidth="1"/>
    <col min="15107" max="15107" width="9.140625" style="20"/>
    <col min="15108" max="15108" width="3.7109375" style="20" customWidth="1"/>
    <col min="15109" max="15109" width="9.140625" style="20"/>
    <col min="15110" max="15110" width="3.7109375" style="20" customWidth="1"/>
    <col min="15111" max="15111" width="9.140625" style="20"/>
    <col min="15112" max="15112" width="3.7109375" style="20" customWidth="1"/>
    <col min="15113" max="15113" width="9.140625" style="20"/>
    <col min="15114" max="15114" width="3.7109375" style="20" customWidth="1"/>
    <col min="15115" max="15115" width="9.140625" style="20"/>
    <col min="15116" max="15116" width="3.7109375" style="20" customWidth="1"/>
    <col min="15117" max="15117" width="9.140625" style="20"/>
    <col min="15118" max="15118" width="3.7109375" style="20" customWidth="1"/>
    <col min="15119" max="15361" width="9.140625" style="20"/>
    <col min="15362" max="15362" width="45.7109375" style="20" customWidth="1"/>
    <col min="15363" max="15363" width="9.140625" style="20"/>
    <col min="15364" max="15364" width="3.7109375" style="20" customWidth="1"/>
    <col min="15365" max="15365" width="9.140625" style="20"/>
    <col min="15366" max="15366" width="3.7109375" style="20" customWidth="1"/>
    <col min="15367" max="15367" width="9.140625" style="20"/>
    <col min="15368" max="15368" width="3.7109375" style="20" customWidth="1"/>
    <col min="15369" max="15369" width="9.140625" style="20"/>
    <col min="15370" max="15370" width="3.7109375" style="20" customWidth="1"/>
    <col min="15371" max="15371" width="9.140625" style="20"/>
    <col min="15372" max="15372" width="3.7109375" style="20" customWidth="1"/>
    <col min="15373" max="15373" width="9.140625" style="20"/>
    <col min="15374" max="15374" width="3.7109375" style="20" customWidth="1"/>
    <col min="15375" max="15617" width="9.140625" style="20"/>
    <col min="15618" max="15618" width="45.7109375" style="20" customWidth="1"/>
    <col min="15619" max="15619" width="9.140625" style="20"/>
    <col min="15620" max="15620" width="3.7109375" style="20" customWidth="1"/>
    <col min="15621" max="15621" width="9.140625" style="20"/>
    <col min="15622" max="15622" width="3.7109375" style="20" customWidth="1"/>
    <col min="15623" max="15623" width="9.140625" style="20"/>
    <col min="15624" max="15624" width="3.7109375" style="20" customWidth="1"/>
    <col min="15625" max="15625" width="9.140625" style="20"/>
    <col min="15626" max="15626" width="3.7109375" style="20" customWidth="1"/>
    <col min="15627" max="15627" width="9.140625" style="20"/>
    <col min="15628" max="15628" width="3.7109375" style="20" customWidth="1"/>
    <col min="15629" max="15629" width="9.140625" style="20"/>
    <col min="15630" max="15630" width="3.7109375" style="20" customWidth="1"/>
    <col min="15631" max="15873" width="9.140625" style="20"/>
    <col min="15874" max="15874" width="45.7109375" style="20" customWidth="1"/>
    <col min="15875" max="15875" width="9.140625" style="20"/>
    <col min="15876" max="15876" width="3.7109375" style="20" customWidth="1"/>
    <col min="15877" max="15877" width="9.140625" style="20"/>
    <col min="15878" max="15878" width="3.7109375" style="20" customWidth="1"/>
    <col min="15879" max="15879" width="9.140625" style="20"/>
    <col min="15880" max="15880" width="3.7109375" style="20" customWidth="1"/>
    <col min="15881" max="15881" width="9.140625" style="20"/>
    <col min="15882" max="15882" width="3.7109375" style="20" customWidth="1"/>
    <col min="15883" max="15883" width="9.140625" style="20"/>
    <col min="15884" max="15884" width="3.7109375" style="20" customWidth="1"/>
    <col min="15885" max="15885" width="9.140625" style="20"/>
    <col min="15886" max="15886" width="3.7109375" style="20" customWidth="1"/>
    <col min="15887" max="16129" width="9.140625" style="20"/>
    <col min="16130" max="16130" width="45.7109375" style="20" customWidth="1"/>
    <col min="16131" max="16131" width="9.140625" style="20"/>
    <col min="16132" max="16132" width="3.7109375" style="20" customWidth="1"/>
    <col min="16133" max="16133" width="9.140625" style="20"/>
    <col min="16134" max="16134" width="3.7109375" style="20" customWidth="1"/>
    <col min="16135" max="16135" width="9.140625" style="20"/>
    <col min="16136" max="16136" width="3.7109375" style="20" customWidth="1"/>
    <col min="16137" max="16137" width="9.140625" style="20"/>
    <col min="16138" max="16138" width="3.7109375" style="20" customWidth="1"/>
    <col min="16139" max="16139" width="9.140625" style="20"/>
    <col min="16140" max="16140" width="3.7109375" style="20" customWidth="1"/>
    <col min="16141" max="16141" width="9.140625" style="20"/>
    <col min="16142" max="16142" width="3.7109375" style="20" customWidth="1"/>
    <col min="16143" max="16384" width="9.140625" style="20"/>
  </cols>
  <sheetData>
    <row r="1" spans="1:23" ht="12.75" customHeight="1">
      <c r="A1" s="129"/>
      <c r="B1" s="510" t="s">
        <v>456</v>
      </c>
      <c r="C1" s="114"/>
      <c r="D1" s="325"/>
      <c r="E1" s="114"/>
      <c r="F1" s="325"/>
      <c r="G1" s="114"/>
      <c r="H1" s="325"/>
      <c r="I1" s="114"/>
      <c r="J1" s="325"/>
      <c r="K1" s="114"/>
      <c r="L1" s="114"/>
    </row>
    <row r="2" spans="1:23" ht="12.75" customHeight="1">
      <c r="A2" s="54"/>
      <c r="B2" s="100"/>
      <c r="C2" s="20"/>
      <c r="D2" s="505"/>
      <c r="E2" s="14"/>
      <c r="F2" s="325"/>
      <c r="G2" s="14"/>
      <c r="H2" s="505"/>
      <c r="I2" s="114"/>
      <c r="J2" s="325"/>
      <c r="L2" s="14"/>
      <c r="M2" s="21"/>
    </row>
    <row r="3" spans="1:23" ht="12.75" customHeight="1">
      <c r="A3" s="54"/>
      <c r="B3" s="314"/>
      <c r="C3" s="114"/>
      <c r="D3" s="325"/>
      <c r="E3" s="14"/>
      <c r="F3" s="325"/>
      <c r="G3" s="14"/>
      <c r="H3" s="505"/>
      <c r="I3" s="114"/>
      <c r="J3" s="325"/>
      <c r="L3" s="14"/>
      <c r="M3" s="21"/>
    </row>
    <row r="4" spans="1:23" ht="62.25">
      <c r="A4" s="54"/>
      <c r="B4" s="510" t="s">
        <v>400</v>
      </c>
      <c r="C4" s="114"/>
      <c r="D4" s="502" t="s">
        <v>298</v>
      </c>
      <c r="E4" s="308"/>
      <c r="F4" s="502" t="s">
        <v>297</v>
      </c>
      <c r="G4" s="308"/>
      <c r="H4" s="502" t="s">
        <v>296</v>
      </c>
      <c r="I4" s="326"/>
      <c r="J4" s="502" t="s">
        <v>295</v>
      </c>
      <c r="K4" s="327"/>
      <c r="L4" s="308" t="s">
        <v>294</v>
      </c>
      <c r="M4" s="21"/>
    </row>
    <row r="5" spans="1:23" ht="12.75" customHeight="1">
      <c r="A5" s="54"/>
      <c r="B5" s="1"/>
      <c r="C5" s="101"/>
      <c r="D5" s="505" t="s">
        <v>26</v>
      </c>
      <c r="E5" s="14"/>
      <c r="F5" s="505" t="s">
        <v>26</v>
      </c>
      <c r="G5" s="14"/>
      <c r="H5" s="505" t="s">
        <v>117</v>
      </c>
      <c r="I5" s="101"/>
      <c r="J5" s="505" t="s">
        <v>26</v>
      </c>
      <c r="K5" s="14"/>
      <c r="L5" s="14" t="s">
        <v>117</v>
      </c>
      <c r="M5" s="21"/>
    </row>
    <row r="6" spans="1:23" ht="12.75" customHeight="1">
      <c r="A6" s="54"/>
      <c r="B6" s="100"/>
      <c r="C6" s="101"/>
      <c r="D6" s="505"/>
      <c r="E6" s="14"/>
      <c r="F6" s="505"/>
      <c r="G6" s="14"/>
      <c r="H6" s="505"/>
      <c r="I6" s="101"/>
      <c r="J6" s="505"/>
      <c r="K6" s="14"/>
      <c r="L6" s="14"/>
      <c r="M6" s="21"/>
    </row>
    <row r="7" spans="1:23" ht="12.75" customHeight="1">
      <c r="A7" s="54"/>
      <c r="B7" s="1" t="s">
        <v>44</v>
      </c>
      <c r="C7" s="14"/>
      <c r="D7" s="66"/>
      <c r="E7" s="66"/>
      <c r="F7" s="66"/>
      <c r="G7" s="66"/>
      <c r="H7" s="265"/>
      <c r="I7" s="66"/>
      <c r="J7" s="66"/>
      <c r="K7" s="66"/>
      <c r="L7" s="265"/>
      <c r="M7" s="160"/>
      <c r="O7" s="158"/>
      <c r="P7" s="158"/>
      <c r="Q7" s="158"/>
      <c r="R7" s="158"/>
      <c r="S7" s="158"/>
      <c r="T7" s="158"/>
      <c r="U7" s="158"/>
      <c r="V7" s="158"/>
      <c r="W7" s="158"/>
    </row>
    <row r="8" spans="1:23" ht="12.75" customHeight="1">
      <c r="A8" s="54"/>
      <c r="B8" s="164" t="s">
        <v>58</v>
      </c>
      <c r="C8" s="208"/>
      <c r="D8" s="274">
        <v>302930</v>
      </c>
      <c r="E8" s="66"/>
      <c r="F8" s="274">
        <v>4699</v>
      </c>
      <c r="G8" s="66"/>
      <c r="H8" s="265">
        <v>1.6</v>
      </c>
      <c r="I8" s="66"/>
      <c r="J8" s="274">
        <v>1353</v>
      </c>
      <c r="K8" s="66"/>
      <c r="L8" s="265">
        <v>28.8</v>
      </c>
      <c r="M8" s="265"/>
      <c r="O8" s="158"/>
      <c r="P8" s="158"/>
      <c r="Q8" s="158"/>
      <c r="R8" s="158"/>
      <c r="S8" s="158"/>
      <c r="T8" s="158"/>
      <c r="U8" s="158"/>
      <c r="V8" s="158"/>
      <c r="W8" s="158"/>
    </row>
    <row r="9" spans="1:23" ht="12.75" customHeight="1">
      <c r="A9" s="54"/>
      <c r="B9" s="164" t="s">
        <v>414</v>
      </c>
      <c r="C9" s="208"/>
      <c r="D9" s="276">
        <v>10425</v>
      </c>
      <c r="E9" s="66"/>
      <c r="F9" s="276">
        <v>729</v>
      </c>
      <c r="G9" s="66"/>
      <c r="H9" s="265">
        <v>7</v>
      </c>
      <c r="I9" s="66"/>
      <c r="J9" s="276">
        <v>257</v>
      </c>
      <c r="K9" s="66"/>
      <c r="L9" s="265">
        <v>86</v>
      </c>
      <c r="M9" s="265"/>
      <c r="O9" s="158"/>
      <c r="P9" s="158"/>
      <c r="Q9" s="158"/>
      <c r="R9" s="158"/>
      <c r="S9" s="158"/>
      <c r="T9" s="158"/>
      <c r="U9" s="158"/>
      <c r="V9" s="158"/>
      <c r="W9" s="158"/>
    </row>
    <row r="10" spans="1:23" ht="12.75" customHeight="1">
      <c r="A10" s="54"/>
      <c r="B10" s="164" t="s">
        <v>45</v>
      </c>
      <c r="C10" s="505"/>
      <c r="D10" s="275">
        <v>4039</v>
      </c>
      <c r="E10" s="66"/>
      <c r="F10" s="275">
        <v>337</v>
      </c>
      <c r="G10" s="66"/>
      <c r="H10" s="596">
        <v>8.3000000000000007</v>
      </c>
      <c r="I10" s="66"/>
      <c r="J10" s="275">
        <v>67</v>
      </c>
      <c r="K10" s="66"/>
      <c r="L10" s="265">
        <v>22</v>
      </c>
      <c r="M10" s="265"/>
      <c r="O10" s="158"/>
      <c r="P10" s="158"/>
      <c r="Q10" s="158"/>
      <c r="R10" s="158"/>
      <c r="S10" s="158"/>
      <c r="T10" s="158"/>
      <c r="U10" s="158"/>
      <c r="V10" s="158"/>
      <c r="W10" s="158"/>
    </row>
    <row r="11" spans="1:23" ht="12.75" customHeight="1">
      <c r="A11" s="54"/>
      <c r="B11" s="211"/>
      <c r="C11" s="208"/>
      <c r="D11" s="66">
        <f>SUM(D8:D10)</f>
        <v>317394</v>
      </c>
      <c r="E11" s="66"/>
      <c r="F11" s="66">
        <f>SUM(F8:F10)</f>
        <v>5765</v>
      </c>
      <c r="G11" s="66"/>
      <c r="H11" s="596">
        <v>1.8</v>
      </c>
      <c r="I11" s="66"/>
      <c r="J11" s="66">
        <f>SUM(J8:J10)</f>
        <v>1677</v>
      </c>
      <c r="K11" s="66"/>
      <c r="L11" s="265">
        <v>31.6</v>
      </c>
      <c r="M11" s="265"/>
      <c r="O11" s="158"/>
      <c r="P11" s="158"/>
      <c r="Q11" s="158"/>
      <c r="R11" s="158"/>
      <c r="S11" s="158"/>
      <c r="T11" s="158"/>
      <c r="U11" s="158"/>
      <c r="V11" s="158"/>
      <c r="W11" s="158"/>
    </row>
    <row r="12" spans="1:23" ht="12.75" customHeight="1">
      <c r="A12" s="54"/>
      <c r="B12" s="1" t="s">
        <v>52</v>
      </c>
      <c r="C12" s="14"/>
      <c r="D12" s="66"/>
      <c r="E12" s="66"/>
      <c r="F12" s="66"/>
      <c r="G12" s="66"/>
      <c r="H12" s="596"/>
      <c r="I12" s="66"/>
      <c r="J12" s="66"/>
      <c r="K12" s="66"/>
      <c r="L12" s="265"/>
      <c r="M12" s="265"/>
      <c r="O12" s="158"/>
      <c r="P12" s="158"/>
      <c r="Q12" s="158"/>
      <c r="R12" s="158"/>
      <c r="S12" s="158"/>
      <c r="T12" s="158"/>
      <c r="U12" s="158"/>
      <c r="V12" s="158"/>
      <c r="W12" s="158"/>
    </row>
    <row r="13" spans="1:23" ht="12.75" customHeight="1">
      <c r="A13" s="54"/>
      <c r="B13" s="164" t="s">
        <v>417</v>
      </c>
      <c r="C13" s="208"/>
      <c r="D13" s="274">
        <v>27841</v>
      </c>
      <c r="E13" s="66"/>
      <c r="F13" s="274">
        <v>1744</v>
      </c>
      <c r="G13" s="66"/>
      <c r="H13" s="596">
        <v>6.3</v>
      </c>
      <c r="I13" s="66"/>
      <c r="J13" s="274">
        <v>498</v>
      </c>
      <c r="K13" s="66"/>
      <c r="L13" s="265">
        <v>28.6</v>
      </c>
      <c r="M13" s="265"/>
      <c r="O13" s="158"/>
      <c r="P13" s="158"/>
      <c r="Q13" s="158"/>
      <c r="R13" s="158"/>
      <c r="S13" s="158"/>
      <c r="T13" s="158"/>
      <c r="U13" s="158"/>
      <c r="V13" s="158"/>
      <c r="W13" s="158"/>
    </row>
    <row r="14" spans="1:23" ht="12.75" customHeight="1">
      <c r="A14" s="54"/>
      <c r="B14" s="164" t="s">
        <v>45</v>
      </c>
      <c r="C14" s="208"/>
      <c r="D14" s="275">
        <v>78679</v>
      </c>
      <c r="E14" s="66"/>
      <c r="F14" s="275">
        <v>2310</v>
      </c>
      <c r="G14" s="66"/>
      <c r="H14" s="596">
        <v>2.9</v>
      </c>
      <c r="I14" s="66"/>
      <c r="J14" s="275">
        <v>1315</v>
      </c>
      <c r="K14" s="66"/>
      <c r="L14" s="265">
        <v>56.9</v>
      </c>
      <c r="M14" s="265"/>
      <c r="O14" s="158"/>
      <c r="P14" s="158"/>
      <c r="Q14" s="158"/>
      <c r="R14" s="158"/>
      <c r="S14" s="158"/>
      <c r="T14" s="158"/>
      <c r="U14" s="158"/>
      <c r="V14" s="158"/>
      <c r="W14" s="158"/>
    </row>
    <row r="15" spans="1:23" ht="12.75" customHeight="1">
      <c r="A15" s="54"/>
      <c r="B15" s="164"/>
      <c r="C15" s="311"/>
      <c r="D15" s="66">
        <f>SUM(D13:D14)</f>
        <v>106520</v>
      </c>
      <c r="E15" s="66"/>
      <c r="F15" s="66">
        <f>SUM(F13:F14)</f>
        <v>4054</v>
      </c>
      <c r="G15" s="66"/>
      <c r="H15" s="596">
        <v>3.8</v>
      </c>
      <c r="I15" s="66"/>
      <c r="J15" s="66">
        <f>SUM(J13:J14)</f>
        <v>1813</v>
      </c>
      <c r="K15" s="66"/>
      <c r="L15" s="265">
        <v>44.7</v>
      </c>
      <c r="M15" s="265"/>
      <c r="O15" s="158"/>
      <c r="P15" s="158"/>
      <c r="Q15" s="158"/>
      <c r="R15" s="158"/>
      <c r="S15" s="158"/>
      <c r="T15" s="158"/>
      <c r="U15" s="158"/>
      <c r="V15" s="158"/>
      <c r="W15" s="158"/>
    </row>
    <row r="16" spans="1:23" ht="12.75" customHeight="1">
      <c r="A16" s="54"/>
      <c r="B16" s="509" t="s">
        <v>418</v>
      </c>
      <c r="C16" s="208"/>
      <c r="D16" s="66"/>
      <c r="E16" s="66"/>
      <c r="F16" s="66"/>
      <c r="G16" s="66"/>
      <c r="H16" s="596"/>
      <c r="I16" s="66"/>
      <c r="J16" s="66"/>
      <c r="K16" s="66"/>
      <c r="L16" s="265"/>
      <c r="M16" s="265"/>
      <c r="O16" s="158"/>
      <c r="P16" s="158"/>
      <c r="Q16" s="158"/>
      <c r="R16" s="158"/>
      <c r="S16" s="158"/>
      <c r="T16" s="158"/>
      <c r="U16" s="158"/>
      <c r="V16" s="158"/>
      <c r="W16" s="158"/>
    </row>
    <row r="17" spans="1:23" ht="12.75" customHeight="1">
      <c r="A17" s="54"/>
      <c r="B17" s="164" t="s">
        <v>419</v>
      </c>
      <c r="C17" s="208"/>
      <c r="D17" s="274">
        <v>8834</v>
      </c>
      <c r="E17" s="66"/>
      <c r="F17" s="274">
        <v>593</v>
      </c>
      <c r="G17" s="66"/>
      <c r="H17" s="596">
        <v>6.7</v>
      </c>
      <c r="I17" s="66"/>
      <c r="J17" s="274">
        <v>213</v>
      </c>
      <c r="K17" s="66"/>
      <c r="L17" s="265">
        <v>93.8</v>
      </c>
      <c r="M17" s="265"/>
      <c r="O17" s="158"/>
      <c r="P17" s="158"/>
      <c r="Q17" s="158"/>
      <c r="R17" s="158"/>
      <c r="S17" s="158"/>
      <c r="T17" s="158"/>
      <c r="U17" s="158"/>
      <c r="V17" s="158"/>
      <c r="W17" s="158"/>
    </row>
    <row r="18" spans="1:23" ht="12.75" customHeight="1">
      <c r="A18" s="54"/>
      <c r="B18" s="164" t="s">
        <v>51</v>
      </c>
      <c r="C18" s="14"/>
      <c r="D18" s="276">
        <v>6321</v>
      </c>
      <c r="E18" s="66"/>
      <c r="F18" s="276">
        <v>177</v>
      </c>
      <c r="G18" s="66"/>
      <c r="H18" s="596">
        <v>2.8</v>
      </c>
      <c r="I18" s="66"/>
      <c r="J18" s="276">
        <v>111</v>
      </c>
      <c r="K18" s="66"/>
      <c r="L18" s="265">
        <v>62.7</v>
      </c>
      <c r="M18" s="265"/>
      <c r="O18" s="158"/>
      <c r="P18" s="158"/>
      <c r="Q18" s="158"/>
      <c r="R18" s="158"/>
      <c r="S18" s="158"/>
      <c r="T18" s="158"/>
      <c r="U18" s="158"/>
      <c r="V18" s="158"/>
      <c r="W18" s="158"/>
    </row>
    <row r="19" spans="1:23" ht="13.5" customHeight="1">
      <c r="A19" s="45"/>
      <c r="B19" s="164" t="s">
        <v>420</v>
      </c>
      <c r="C19" s="14"/>
      <c r="D19" s="275">
        <v>5118</v>
      </c>
      <c r="E19" s="66"/>
      <c r="F19" s="275">
        <v>81</v>
      </c>
      <c r="G19" s="66"/>
      <c r="H19" s="596">
        <v>1.6</v>
      </c>
      <c r="I19" s="66"/>
      <c r="J19" s="275">
        <v>37</v>
      </c>
      <c r="K19" s="66"/>
      <c r="L19" s="265">
        <v>45.7</v>
      </c>
      <c r="M19" s="265"/>
      <c r="O19" s="158"/>
      <c r="P19" s="158"/>
      <c r="Q19" s="158"/>
      <c r="R19" s="158"/>
      <c r="S19" s="158"/>
      <c r="T19" s="158"/>
      <c r="U19" s="158"/>
      <c r="V19" s="158"/>
      <c r="W19" s="158"/>
    </row>
    <row r="20" spans="1:23" ht="12.75" customHeight="1">
      <c r="A20" s="21"/>
      <c r="B20" s="509"/>
      <c r="C20" s="101"/>
      <c r="D20" s="66">
        <f>SUM(D17:D19)</f>
        <v>20273</v>
      </c>
      <c r="E20" s="66"/>
      <c r="F20" s="66">
        <f>SUM(F17:F19)</f>
        <v>851</v>
      </c>
      <c r="G20" s="66"/>
      <c r="H20" s="265">
        <v>4.2</v>
      </c>
      <c r="I20" s="66"/>
      <c r="J20" s="66">
        <f>SUM(J17:J19)</f>
        <v>361</v>
      </c>
      <c r="K20" s="66"/>
      <c r="L20" s="265">
        <v>74.400000000000006</v>
      </c>
      <c r="M20" s="265"/>
      <c r="O20" s="158"/>
      <c r="P20" s="158"/>
      <c r="Q20" s="158"/>
      <c r="R20" s="158"/>
      <c r="S20" s="158"/>
      <c r="T20" s="158"/>
      <c r="U20" s="158"/>
      <c r="V20" s="158"/>
      <c r="W20" s="158"/>
    </row>
    <row r="21" spans="1:23" ht="12.75" customHeight="1">
      <c r="A21" s="21"/>
      <c r="B21" s="509" t="s">
        <v>421</v>
      </c>
      <c r="C21" s="101"/>
      <c r="D21" s="66"/>
      <c r="E21" s="66"/>
      <c r="F21" s="66"/>
      <c r="G21" s="66"/>
      <c r="H21" s="265"/>
      <c r="I21" s="66"/>
      <c r="J21" s="66"/>
      <c r="K21" s="66"/>
      <c r="L21" s="265"/>
      <c r="M21" s="265"/>
      <c r="O21" s="158"/>
      <c r="P21" s="158"/>
      <c r="Q21" s="158"/>
      <c r="R21" s="158"/>
      <c r="S21" s="158"/>
      <c r="T21" s="158"/>
      <c r="U21" s="158"/>
      <c r="V21" s="158"/>
      <c r="W21" s="158"/>
    </row>
    <row r="22" spans="1:23" ht="13.5" customHeight="1">
      <c r="A22" s="21"/>
      <c r="B22" s="164" t="s">
        <v>422</v>
      </c>
      <c r="C22" s="101"/>
      <c r="D22" s="274">
        <v>5610</v>
      </c>
      <c r="E22" s="66"/>
      <c r="F22" s="274">
        <v>930</v>
      </c>
      <c r="G22" s="66"/>
      <c r="H22" s="265">
        <v>16.600000000000001</v>
      </c>
      <c r="I22" s="66"/>
      <c r="J22" s="274">
        <v>617</v>
      </c>
      <c r="K22" s="66"/>
      <c r="L22" s="265">
        <v>66.3</v>
      </c>
      <c r="M22" s="265"/>
      <c r="O22" s="158"/>
      <c r="P22" s="158"/>
      <c r="Q22" s="158"/>
      <c r="R22" s="158"/>
      <c r="S22" s="158"/>
      <c r="T22" s="158"/>
      <c r="U22" s="158"/>
      <c r="V22" s="158"/>
      <c r="W22" s="158"/>
    </row>
    <row r="23" spans="1:23" ht="13.5" customHeight="1">
      <c r="A23" s="21"/>
      <c r="B23" s="164" t="s">
        <v>423</v>
      </c>
      <c r="C23" s="312"/>
      <c r="D23" s="276">
        <v>4365</v>
      </c>
      <c r="E23" s="66"/>
      <c r="F23" s="276">
        <v>4128</v>
      </c>
      <c r="G23" s="66"/>
      <c r="H23" s="265">
        <v>94.6</v>
      </c>
      <c r="I23" s="66"/>
      <c r="J23" s="276">
        <v>3193</v>
      </c>
      <c r="K23" s="66"/>
      <c r="L23" s="265">
        <v>77.3</v>
      </c>
      <c r="M23" s="265"/>
      <c r="O23" s="158"/>
      <c r="P23" s="158"/>
      <c r="Q23" s="158"/>
      <c r="R23" s="158"/>
      <c r="S23" s="158"/>
      <c r="T23" s="158"/>
      <c r="U23" s="158"/>
      <c r="V23" s="158"/>
      <c r="W23" s="158"/>
    </row>
    <row r="24" spans="1:23" ht="13.5" customHeight="1">
      <c r="A24" s="21"/>
      <c r="B24" s="164" t="s">
        <v>424</v>
      </c>
      <c r="C24" s="312"/>
      <c r="D24" s="276">
        <v>3385</v>
      </c>
      <c r="E24" s="66"/>
      <c r="F24" s="276">
        <v>2970</v>
      </c>
      <c r="G24" s="66"/>
      <c r="H24" s="265">
        <v>87.7</v>
      </c>
      <c r="I24" s="66"/>
      <c r="J24" s="276">
        <v>2231</v>
      </c>
      <c r="K24" s="66"/>
      <c r="L24" s="265">
        <v>75.099999999999994</v>
      </c>
      <c r="M24" s="265"/>
      <c r="O24" s="158"/>
      <c r="P24" s="158"/>
      <c r="Q24" s="158"/>
      <c r="R24" s="158"/>
      <c r="S24" s="158"/>
      <c r="T24" s="158"/>
      <c r="U24" s="158"/>
      <c r="V24" s="158"/>
      <c r="W24" s="158"/>
    </row>
    <row r="25" spans="1:23" ht="13.5" customHeight="1">
      <c r="A25" s="21"/>
      <c r="B25" s="164" t="s">
        <v>425</v>
      </c>
      <c r="C25" s="312"/>
      <c r="D25" s="276">
        <v>7940</v>
      </c>
      <c r="E25" s="66"/>
      <c r="F25" s="276">
        <v>5300</v>
      </c>
      <c r="G25" s="66"/>
      <c r="H25" s="265">
        <v>66.8</v>
      </c>
      <c r="I25" s="66"/>
      <c r="J25" s="276">
        <v>2611</v>
      </c>
      <c r="K25" s="66"/>
      <c r="L25" s="265">
        <v>49.3</v>
      </c>
      <c r="M25" s="265"/>
      <c r="O25" s="158"/>
      <c r="P25" s="158"/>
      <c r="Q25" s="158"/>
      <c r="R25" s="158"/>
      <c r="S25" s="158"/>
      <c r="T25" s="158"/>
      <c r="U25" s="158"/>
      <c r="V25" s="158"/>
      <c r="W25" s="158"/>
    </row>
    <row r="26" spans="1:23" ht="13.5" customHeight="1">
      <c r="A26" s="21"/>
      <c r="B26" s="164" t="s">
        <v>293</v>
      </c>
      <c r="C26" s="312"/>
      <c r="D26" s="276">
        <v>7113</v>
      </c>
      <c r="E26" s="66"/>
      <c r="F26" s="276">
        <v>848</v>
      </c>
      <c r="G26" s="66"/>
      <c r="H26" s="265">
        <v>11.9</v>
      </c>
      <c r="I26" s="66"/>
      <c r="J26" s="276">
        <v>437</v>
      </c>
      <c r="K26" s="66"/>
      <c r="L26" s="265">
        <v>51.5</v>
      </c>
      <c r="M26" s="265"/>
      <c r="O26" s="158"/>
      <c r="P26" s="158"/>
      <c r="Q26" s="158"/>
      <c r="R26" s="158"/>
      <c r="S26" s="158"/>
      <c r="T26" s="158"/>
      <c r="U26" s="158"/>
      <c r="V26" s="158"/>
      <c r="W26" s="158"/>
    </row>
    <row r="27" spans="1:23" ht="15">
      <c r="A27" s="54"/>
      <c r="B27" s="164" t="s">
        <v>45</v>
      </c>
      <c r="C27" s="311"/>
      <c r="D27" s="275">
        <v>2104</v>
      </c>
      <c r="E27" s="65"/>
      <c r="F27" s="275">
        <v>351</v>
      </c>
      <c r="G27" s="65"/>
      <c r="H27" s="265">
        <v>16.7</v>
      </c>
      <c r="I27" s="65"/>
      <c r="J27" s="275">
        <v>257</v>
      </c>
      <c r="K27" s="65"/>
      <c r="L27" s="265">
        <v>73.2</v>
      </c>
      <c r="M27" s="265"/>
      <c r="O27" s="158"/>
      <c r="P27" s="158"/>
      <c r="Q27" s="158"/>
      <c r="R27" s="158"/>
      <c r="S27" s="158"/>
      <c r="T27" s="158"/>
      <c r="U27" s="158"/>
      <c r="V27" s="158"/>
      <c r="W27" s="158"/>
    </row>
    <row r="28" spans="1:23" ht="12" customHeight="1">
      <c r="A28" s="54"/>
      <c r="B28" s="509"/>
      <c r="C28" s="311"/>
      <c r="D28" s="66">
        <f>SUM(D22:D27)</f>
        <v>30517</v>
      </c>
      <c r="E28" s="65"/>
      <c r="F28" s="66">
        <f>SUM(F22:F27)</f>
        <v>14527</v>
      </c>
      <c r="G28" s="65"/>
      <c r="H28" s="596">
        <v>47.6</v>
      </c>
      <c r="I28" s="65"/>
      <c r="J28" s="66">
        <f>SUM(J22:J27)</f>
        <v>9346</v>
      </c>
      <c r="K28" s="65"/>
      <c r="L28" s="265">
        <v>64.3</v>
      </c>
      <c r="M28" s="265"/>
      <c r="O28" s="158"/>
      <c r="P28" s="158"/>
      <c r="Q28" s="158"/>
      <c r="R28" s="158"/>
      <c r="S28" s="158"/>
      <c r="T28" s="158"/>
      <c r="U28" s="158"/>
      <c r="V28" s="158"/>
      <c r="W28" s="158"/>
    </row>
    <row r="29" spans="1:23" ht="15">
      <c r="A29" s="54"/>
      <c r="B29" s="509" t="s">
        <v>403</v>
      </c>
      <c r="C29" s="311"/>
      <c r="D29" s="66">
        <v>22652</v>
      </c>
      <c r="E29" s="65"/>
      <c r="F29" s="66">
        <v>216</v>
      </c>
      <c r="G29" s="65"/>
      <c r="H29" s="596">
        <v>1</v>
      </c>
      <c r="I29" s="65"/>
      <c r="J29" s="66">
        <v>90</v>
      </c>
      <c r="K29" s="65"/>
      <c r="L29" s="265">
        <v>41.7</v>
      </c>
      <c r="M29" s="265"/>
      <c r="O29" s="158"/>
      <c r="P29" s="158"/>
      <c r="Q29" s="158"/>
      <c r="R29" s="158"/>
      <c r="S29" s="158"/>
      <c r="T29" s="158"/>
      <c r="U29" s="158"/>
      <c r="V29" s="158"/>
      <c r="W29" s="158"/>
    </row>
    <row r="30" spans="1:23" ht="15">
      <c r="A30" s="54"/>
      <c r="B30" s="313" t="s">
        <v>48</v>
      </c>
      <c r="C30" s="311"/>
      <c r="D30" s="66">
        <v>7758</v>
      </c>
      <c r="E30" s="65"/>
      <c r="F30" s="66"/>
      <c r="G30" s="65"/>
      <c r="H30" s="596"/>
      <c r="I30" s="65"/>
      <c r="J30" s="66"/>
      <c r="K30" s="65"/>
      <c r="L30" s="265"/>
      <c r="M30" s="265"/>
      <c r="O30" s="158"/>
      <c r="P30" s="158"/>
      <c r="Q30" s="158"/>
      <c r="R30" s="158"/>
      <c r="S30" s="158"/>
      <c r="T30" s="158"/>
      <c r="U30" s="158"/>
      <c r="V30" s="158"/>
      <c r="W30" s="158"/>
    </row>
    <row r="31" spans="1:23" ht="13.5" customHeight="1">
      <c r="A31" s="45"/>
      <c r="B31" s="314" t="s">
        <v>57</v>
      </c>
      <c r="C31" s="311"/>
      <c r="D31" s="322">
        <f>SUM(D11,D15,D20,D28,D29:D30)</f>
        <v>505114</v>
      </c>
      <c r="E31" s="65"/>
      <c r="F31" s="322">
        <f>SUM(F11,F15,F20,F28,F29:F30)</f>
        <v>25413</v>
      </c>
      <c r="G31" s="65"/>
      <c r="H31" s="596">
        <v>5</v>
      </c>
      <c r="I31" s="65"/>
      <c r="J31" s="322">
        <f>SUM(J11,J15,J20,J28,J29:J30)</f>
        <v>13287</v>
      </c>
      <c r="K31" s="65"/>
      <c r="L31" s="265">
        <v>54</v>
      </c>
      <c r="M31" s="265"/>
      <c r="O31" s="158"/>
      <c r="P31" s="158"/>
      <c r="Q31" s="158"/>
      <c r="R31" s="158"/>
      <c r="S31" s="158"/>
      <c r="T31" s="158"/>
      <c r="U31" s="158"/>
      <c r="V31" s="158"/>
      <c r="W31" s="158"/>
    </row>
    <row r="32" spans="1:23" ht="15.75" customHeight="1">
      <c r="A32" s="21"/>
      <c r="B32" s="313" t="s">
        <v>49</v>
      </c>
      <c r="C32" s="312"/>
      <c r="D32" s="66">
        <v>-13287</v>
      </c>
      <c r="E32" s="65"/>
      <c r="F32" s="66"/>
      <c r="G32" s="65"/>
      <c r="H32" s="265"/>
      <c r="I32" s="65"/>
      <c r="J32" s="66"/>
      <c r="K32" s="65"/>
      <c r="L32" s="264"/>
      <c r="M32" s="160"/>
      <c r="O32" s="158"/>
      <c r="P32" s="158"/>
      <c r="Q32" s="158"/>
      <c r="R32" s="158"/>
      <c r="S32" s="158"/>
      <c r="T32" s="158"/>
      <c r="U32" s="158"/>
      <c r="V32" s="158"/>
      <c r="W32" s="158"/>
    </row>
    <row r="33" spans="1:23" ht="15" customHeight="1">
      <c r="A33" s="21"/>
      <c r="B33" s="313" t="s">
        <v>162</v>
      </c>
      <c r="C33" s="312"/>
      <c r="D33" s="66">
        <v>-482</v>
      </c>
      <c r="E33" s="65"/>
      <c r="F33" s="66"/>
      <c r="G33" s="65"/>
      <c r="H33" s="265"/>
      <c r="I33" s="65"/>
      <c r="J33" s="66"/>
      <c r="K33" s="65"/>
      <c r="L33" s="264"/>
      <c r="M33" s="160"/>
      <c r="O33" s="158"/>
      <c r="P33" s="158"/>
      <c r="Q33" s="158"/>
      <c r="R33" s="158"/>
      <c r="S33" s="158"/>
      <c r="T33" s="158"/>
      <c r="U33" s="158"/>
      <c r="V33" s="158"/>
      <c r="W33" s="158"/>
    </row>
    <row r="34" spans="1:23" ht="15" customHeight="1">
      <c r="A34" s="21"/>
      <c r="B34" s="314" t="s">
        <v>50</v>
      </c>
      <c r="C34" s="312"/>
      <c r="D34" s="322">
        <f>SUM(D31:D33)</f>
        <v>491345</v>
      </c>
      <c r="E34" s="65"/>
      <c r="F34" s="66"/>
      <c r="G34" s="65"/>
      <c r="H34" s="265"/>
      <c r="I34" s="65"/>
      <c r="J34" s="66"/>
      <c r="K34" s="65"/>
      <c r="L34" s="264"/>
      <c r="M34" s="160"/>
      <c r="O34" s="158"/>
      <c r="P34" s="158"/>
      <c r="Q34" s="158"/>
      <c r="R34" s="158"/>
      <c r="S34" s="158"/>
      <c r="T34" s="158"/>
      <c r="U34" s="158"/>
      <c r="V34" s="158"/>
      <c r="W34" s="158"/>
    </row>
    <row r="35" spans="1:23" ht="12.75" customHeight="1">
      <c r="A35" s="53"/>
      <c r="B35" s="1"/>
      <c r="C35" s="101"/>
      <c r="D35" s="66"/>
      <c r="E35" s="66"/>
      <c r="F35" s="66"/>
      <c r="G35" s="66"/>
      <c r="H35" s="265"/>
      <c r="I35" s="66"/>
      <c r="J35" s="66"/>
      <c r="K35" s="66"/>
      <c r="L35" s="265"/>
      <c r="M35" s="160"/>
      <c r="O35" s="158"/>
      <c r="P35" s="158"/>
      <c r="Q35" s="158"/>
      <c r="R35" s="158"/>
      <c r="S35" s="158"/>
      <c r="T35" s="158"/>
      <c r="U35" s="158"/>
      <c r="V35" s="158"/>
      <c r="W35" s="158"/>
    </row>
    <row r="36" spans="1:23" ht="12.75" customHeight="1">
      <c r="A36" s="415">
        <v>1</v>
      </c>
      <c r="B36" s="161" t="s">
        <v>164</v>
      </c>
      <c r="C36" s="127"/>
      <c r="D36" s="127"/>
      <c r="E36" s="127"/>
      <c r="F36" s="129"/>
      <c r="G36" s="118"/>
      <c r="H36" s="129"/>
      <c r="I36" s="118"/>
      <c r="J36" s="129"/>
      <c r="K36" s="118"/>
      <c r="L36" s="125"/>
    </row>
    <row r="37" spans="1:23" ht="12.75" customHeight="1">
      <c r="A37" s="415">
        <v>2</v>
      </c>
      <c r="B37" s="161" t="s">
        <v>438</v>
      </c>
      <c r="C37" s="129"/>
      <c r="D37" s="129"/>
      <c r="E37" s="129"/>
      <c r="F37" s="129"/>
      <c r="G37" s="118"/>
      <c r="H37" s="129"/>
      <c r="I37" s="118"/>
      <c r="J37" s="129"/>
      <c r="K37" s="118"/>
      <c r="L37" s="125"/>
    </row>
    <row r="38" spans="1:23" ht="13.5" customHeight="1">
      <c r="A38" s="415"/>
      <c r="B38" s="504" t="s">
        <v>439</v>
      </c>
      <c r="C38" s="129"/>
      <c r="D38" s="129"/>
      <c r="E38" s="129"/>
      <c r="F38" s="129"/>
      <c r="G38" s="118"/>
      <c r="H38" s="129"/>
      <c r="I38" s="118"/>
      <c r="J38" s="129"/>
      <c r="K38" s="118"/>
      <c r="L38" s="125"/>
    </row>
    <row r="39" spans="1:23" ht="12.75" customHeight="1">
      <c r="A39" s="415">
        <v>3</v>
      </c>
      <c r="B39" s="746" t="s">
        <v>676</v>
      </c>
      <c r="C39" s="746"/>
      <c r="D39" s="746"/>
      <c r="E39" s="746"/>
      <c r="F39" s="746"/>
      <c r="G39" s="746"/>
      <c r="H39" s="746"/>
      <c r="I39" s="746"/>
      <c r="J39" s="746"/>
      <c r="K39" s="746"/>
      <c r="L39" s="746"/>
    </row>
    <row r="40" spans="1:23" ht="12.75" customHeight="1">
      <c r="A40" s="415"/>
      <c r="B40" s="746"/>
      <c r="C40" s="746"/>
      <c r="D40" s="746"/>
      <c r="E40" s="746"/>
      <c r="F40" s="746"/>
      <c r="G40" s="746"/>
      <c r="H40" s="746"/>
      <c r="I40" s="746"/>
      <c r="J40" s="746"/>
      <c r="K40" s="746"/>
      <c r="L40" s="746"/>
    </row>
    <row r="41" spans="1:23" ht="64.5" customHeight="1">
      <c r="A41" s="125"/>
      <c r="B41" s="746"/>
      <c r="C41" s="746"/>
      <c r="D41" s="746"/>
      <c r="E41" s="746"/>
      <c r="F41" s="746"/>
      <c r="G41" s="746"/>
      <c r="H41" s="746"/>
      <c r="I41" s="746"/>
      <c r="J41" s="746"/>
      <c r="K41" s="746"/>
      <c r="L41" s="746"/>
    </row>
    <row r="42" spans="1:23" ht="12.75" customHeight="1"/>
    <row r="43" spans="1:23" ht="12.75" customHeight="1"/>
    <row r="44" spans="1:23" ht="12.75" customHeight="1"/>
    <row r="45" spans="1:23" ht="12.75" customHeight="1"/>
    <row r="46" spans="1:23" ht="12.75" customHeight="1"/>
    <row r="47" spans="1:23" ht="12.75" customHeight="1"/>
    <row r="48" spans="1:23"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customSheetViews>
    <customSheetView guid="{BDC7517F-FCD9-4D43-85F8-8FEB94E79248}" scale="90" fitToPage="1" printArea="1" topLeftCell="A11">
      <selection activeCell="C37" sqref="C37"/>
      <pageMargins left="0.70866141732283472" right="0.70866141732283472" top="0.74803149606299213" bottom="0.74803149606299213" header="0.31496062992125984" footer="0.31496062992125984"/>
      <pageSetup paperSize="9" scale="66" orientation="landscape" r:id="rId1"/>
    </customSheetView>
    <customSheetView guid="{F9FCB958-E158-4566-AC3B-17DC22EB34F1}" fitToPage="1" printArea="1" topLeftCell="A40">
      <selection activeCell="A36" sqref="A36:XFD36"/>
      <pageMargins left="0.70866141732283472" right="0.70866141732283472" top="0.74803149606299213" bottom="0.74803149606299213" header="0.31496062992125984" footer="0.31496062992125984"/>
      <pageSetup paperSize="9" scale="66" orientation="landscape" r:id="rId2"/>
    </customSheetView>
  </customSheetViews>
  <mergeCells count="1">
    <mergeCell ref="B39:L41"/>
  </mergeCells>
  <pageMargins left="0.70866141732283472" right="0.70866141732283472" top="0.74803149606299213" bottom="0.74803149606299213" header="0.31496062992125984" footer="0.31496062992125984"/>
  <pageSetup paperSize="9" scale="66" orientation="landscape" r:id="rId3"/>
</worksheet>
</file>

<file path=xl/worksheets/sheet22.xml><?xml version="1.0" encoding="utf-8"?>
<worksheet xmlns="http://schemas.openxmlformats.org/spreadsheetml/2006/main" xmlns:r="http://schemas.openxmlformats.org/officeDocument/2006/relationships">
  <sheetPr codeName="Sheet28">
    <pageSetUpPr fitToPage="1"/>
  </sheetPr>
  <dimension ref="A1:W48"/>
  <sheetViews>
    <sheetView showGridLines="0" zoomScaleNormal="100" workbookViewId="0"/>
  </sheetViews>
  <sheetFormatPr defaultRowHeight="12.75"/>
  <cols>
    <col min="1" max="1" width="2.7109375" style="20" customWidth="1"/>
    <col min="2" max="2" width="30.7109375" style="20" customWidth="1"/>
    <col min="3" max="3" width="2.7109375" style="19" customWidth="1"/>
    <col min="4" max="4" width="10.7109375" style="19" customWidth="1"/>
    <col min="5" max="5" width="2.7109375" style="19" customWidth="1"/>
    <col min="6" max="6" width="10.7109375" style="20" customWidth="1"/>
    <col min="7" max="7" width="2.7109375" style="20" customWidth="1"/>
    <col min="8" max="8" width="10.7109375" style="20" customWidth="1"/>
    <col min="9" max="9" width="2.7109375" style="20" customWidth="1"/>
    <col min="10" max="10" width="10.7109375" style="20" customWidth="1"/>
    <col min="11" max="11" width="2.7109375" style="20" customWidth="1"/>
    <col min="12" max="12" width="10.7109375" style="20" customWidth="1"/>
    <col min="13" max="13" width="9.140625" style="20"/>
    <col min="14" max="14" width="3.7109375" style="20" customWidth="1"/>
    <col min="15" max="257" width="9.140625" style="20"/>
    <col min="258" max="258" width="45.7109375" style="20" customWidth="1"/>
    <col min="259" max="259" width="9.140625" style="20"/>
    <col min="260" max="260" width="3.7109375" style="20" customWidth="1"/>
    <col min="261" max="261" width="9.140625" style="20"/>
    <col min="262" max="262" width="3.7109375" style="20" customWidth="1"/>
    <col min="263" max="263" width="9.140625" style="20"/>
    <col min="264" max="264" width="3.7109375" style="20" customWidth="1"/>
    <col min="265" max="265" width="9.140625" style="20"/>
    <col min="266" max="266" width="3.7109375" style="20" customWidth="1"/>
    <col min="267" max="267" width="9.140625" style="20"/>
    <col min="268" max="268" width="3.7109375" style="20" customWidth="1"/>
    <col min="269" max="269" width="9.140625" style="20"/>
    <col min="270" max="270" width="3.7109375" style="20" customWidth="1"/>
    <col min="271" max="513" width="9.140625" style="20"/>
    <col min="514" max="514" width="45.7109375" style="20" customWidth="1"/>
    <col min="515" max="515" width="9.140625" style="20"/>
    <col min="516" max="516" width="3.7109375" style="20" customWidth="1"/>
    <col min="517" max="517" width="9.140625" style="20"/>
    <col min="518" max="518" width="3.7109375" style="20" customWidth="1"/>
    <col min="519" max="519" width="9.140625" style="20"/>
    <col min="520" max="520" width="3.7109375" style="20" customWidth="1"/>
    <col min="521" max="521" width="9.140625" style="20"/>
    <col min="522" max="522" width="3.7109375" style="20" customWidth="1"/>
    <col min="523" max="523" width="9.140625" style="20"/>
    <col min="524" max="524" width="3.7109375" style="20" customWidth="1"/>
    <col min="525" max="525" width="9.140625" style="20"/>
    <col min="526" max="526" width="3.7109375" style="20" customWidth="1"/>
    <col min="527" max="769" width="9.140625" style="20"/>
    <col min="770" max="770" width="45.7109375" style="20" customWidth="1"/>
    <col min="771" max="771" width="9.140625" style="20"/>
    <col min="772" max="772" width="3.7109375" style="20" customWidth="1"/>
    <col min="773" max="773" width="9.140625" style="20"/>
    <col min="774" max="774" width="3.7109375" style="20" customWidth="1"/>
    <col min="775" max="775" width="9.140625" style="20"/>
    <col min="776" max="776" width="3.7109375" style="20" customWidth="1"/>
    <col min="777" max="777" width="9.140625" style="20"/>
    <col min="778" max="778" width="3.7109375" style="20" customWidth="1"/>
    <col min="779" max="779" width="9.140625" style="20"/>
    <col min="780" max="780" width="3.7109375" style="20" customWidth="1"/>
    <col min="781" max="781" width="9.140625" style="20"/>
    <col min="782" max="782" width="3.7109375" style="20" customWidth="1"/>
    <col min="783" max="1025" width="9.140625" style="20"/>
    <col min="1026" max="1026" width="45.7109375" style="20" customWidth="1"/>
    <col min="1027" max="1027" width="9.140625" style="20"/>
    <col min="1028" max="1028" width="3.7109375" style="20" customWidth="1"/>
    <col min="1029" max="1029" width="9.140625" style="20"/>
    <col min="1030" max="1030" width="3.7109375" style="20" customWidth="1"/>
    <col min="1031" max="1031" width="9.140625" style="20"/>
    <col min="1032" max="1032" width="3.7109375" style="20" customWidth="1"/>
    <col min="1033" max="1033" width="9.140625" style="20"/>
    <col min="1034" max="1034" width="3.7109375" style="20" customWidth="1"/>
    <col min="1035" max="1035" width="9.140625" style="20"/>
    <col min="1036" max="1036" width="3.7109375" style="20" customWidth="1"/>
    <col min="1037" max="1037" width="9.140625" style="20"/>
    <col min="1038" max="1038" width="3.7109375" style="20" customWidth="1"/>
    <col min="1039" max="1281" width="9.140625" style="20"/>
    <col min="1282" max="1282" width="45.7109375" style="20" customWidth="1"/>
    <col min="1283" max="1283" width="9.140625" style="20"/>
    <col min="1284" max="1284" width="3.7109375" style="20" customWidth="1"/>
    <col min="1285" max="1285" width="9.140625" style="20"/>
    <col min="1286" max="1286" width="3.7109375" style="20" customWidth="1"/>
    <col min="1287" max="1287" width="9.140625" style="20"/>
    <col min="1288" max="1288" width="3.7109375" style="20" customWidth="1"/>
    <col min="1289" max="1289" width="9.140625" style="20"/>
    <col min="1290" max="1290" width="3.7109375" style="20" customWidth="1"/>
    <col min="1291" max="1291" width="9.140625" style="20"/>
    <col min="1292" max="1292" width="3.7109375" style="20" customWidth="1"/>
    <col min="1293" max="1293" width="9.140625" style="20"/>
    <col min="1294" max="1294" width="3.7109375" style="20" customWidth="1"/>
    <col min="1295" max="1537" width="9.140625" style="20"/>
    <col min="1538" max="1538" width="45.7109375" style="20" customWidth="1"/>
    <col min="1539" max="1539" width="9.140625" style="20"/>
    <col min="1540" max="1540" width="3.7109375" style="20" customWidth="1"/>
    <col min="1541" max="1541" width="9.140625" style="20"/>
    <col min="1542" max="1542" width="3.7109375" style="20" customWidth="1"/>
    <col min="1543" max="1543" width="9.140625" style="20"/>
    <col min="1544" max="1544" width="3.7109375" style="20" customWidth="1"/>
    <col min="1545" max="1545" width="9.140625" style="20"/>
    <col min="1546" max="1546" width="3.7109375" style="20" customWidth="1"/>
    <col min="1547" max="1547" width="9.140625" style="20"/>
    <col min="1548" max="1548" width="3.7109375" style="20" customWidth="1"/>
    <col min="1549" max="1549" width="9.140625" style="20"/>
    <col min="1550" max="1550" width="3.7109375" style="20" customWidth="1"/>
    <col min="1551" max="1793" width="9.140625" style="20"/>
    <col min="1794" max="1794" width="45.7109375" style="20" customWidth="1"/>
    <col min="1795" max="1795" width="9.140625" style="20"/>
    <col min="1796" max="1796" width="3.7109375" style="20" customWidth="1"/>
    <col min="1797" max="1797" width="9.140625" style="20"/>
    <col min="1798" max="1798" width="3.7109375" style="20" customWidth="1"/>
    <col min="1799" max="1799" width="9.140625" style="20"/>
    <col min="1800" max="1800" width="3.7109375" style="20" customWidth="1"/>
    <col min="1801" max="1801" width="9.140625" style="20"/>
    <col min="1802" max="1802" width="3.7109375" style="20" customWidth="1"/>
    <col min="1803" max="1803" width="9.140625" style="20"/>
    <col min="1804" max="1804" width="3.7109375" style="20" customWidth="1"/>
    <col min="1805" max="1805" width="9.140625" style="20"/>
    <col min="1806" max="1806" width="3.7109375" style="20" customWidth="1"/>
    <col min="1807" max="2049" width="9.140625" style="20"/>
    <col min="2050" max="2050" width="45.7109375" style="20" customWidth="1"/>
    <col min="2051" max="2051" width="9.140625" style="20"/>
    <col min="2052" max="2052" width="3.7109375" style="20" customWidth="1"/>
    <col min="2053" max="2053" width="9.140625" style="20"/>
    <col min="2054" max="2054" width="3.7109375" style="20" customWidth="1"/>
    <col min="2055" max="2055" width="9.140625" style="20"/>
    <col min="2056" max="2056" width="3.7109375" style="20" customWidth="1"/>
    <col min="2057" max="2057" width="9.140625" style="20"/>
    <col min="2058" max="2058" width="3.7109375" style="20" customWidth="1"/>
    <col min="2059" max="2059" width="9.140625" style="20"/>
    <col min="2060" max="2060" width="3.7109375" style="20" customWidth="1"/>
    <col min="2061" max="2061" width="9.140625" style="20"/>
    <col min="2062" max="2062" width="3.7109375" style="20" customWidth="1"/>
    <col min="2063" max="2305" width="9.140625" style="20"/>
    <col min="2306" max="2306" width="45.7109375" style="20" customWidth="1"/>
    <col min="2307" max="2307" width="9.140625" style="20"/>
    <col min="2308" max="2308" width="3.7109375" style="20" customWidth="1"/>
    <col min="2309" max="2309" width="9.140625" style="20"/>
    <col min="2310" max="2310" width="3.7109375" style="20" customWidth="1"/>
    <col min="2311" max="2311" width="9.140625" style="20"/>
    <col min="2312" max="2312" width="3.7109375" style="20" customWidth="1"/>
    <col min="2313" max="2313" width="9.140625" style="20"/>
    <col min="2314" max="2314" width="3.7109375" style="20" customWidth="1"/>
    <col min="2315" max="2315" width="9.140625" style="20"/>
    <col min="2316" max="2316" width="3.7109375" style="20" customWidth="1"/>
    <col min="2317" max="2317" width="9.140625" style="20"/>
    <col min="2318" max="2318" width="3.7109375" style="20" customWidth="1"/>
    <col min="2319" max="2561" width="9.140625" style="20"/>
    <col min="2562" max="2562" width="45.7109375" style="20" customWidth="1"/>
    <col min="2563" max="2563" width="9.140625" style="20"/>
    <col min="2564" max="2564" width="3.7109375" style="20" customWidth="1"/>
    <col min="2565" max="2565" width="9.140625" style="20"/>
    <col min="2566" max="2566" width="3.7109375" style="20" customWidth="1"/>
    <col min="2567" max="2567" width="9.140625" style="20"/>
    <col min="2568" max="2568" width="3.7109375" style="20" customWidth="1"/>
    <col min="2569" max="2569" width="9.140625" style="20"/>
    <col min="2570" max="2570" width="3.7109375" style="20" customWidth="1"/>
    <col min="2571" max="2571" width="9.140625" style="20"/>
    <col min="2572" max="2572" width="3.7109375" style="20" customWidth="1"/>
    <col min="2573" max="2573" width="9.140625" style="20"/>
    <col min="2574" max="2574" width="3.7109375" style="20" customWidth="1"/>
    <col min="2575" max="2817" width="9.140625" style="20"/>
    <col min="2818" max="2818" width="45.7109375" style="20" customWidth="1"/>
    <col min="2819" max="2819" width="9.140625" style="20"/>
    <col min="2820" max="2820" width="3.7109375" style="20" customWidth="1"/>
    <col min="2821" max="2821" width="9.140625" style="20"/>
    <col min="2822" max="2822" width="3.7109375" style="20" customWidth="1"/>
    <col min="2823" max="2823" width="9.140625" style="20"/>
    <col min="2824" max="2824" width="3.7109375" style="20" customWidth="1"/>
    <col min="2825" max="2825" width="9.140625" style="20"/>
    <col min="2826" max="2826" width="3.7109375" style="20" customWidth="1"/>
    <col min="2827" max="2827" width="9.140625" style="20"/>
    <col min="2828" max="2828" width="3.7109375" style="20" customWidth="1"/>
    <col min="2829" max="2829" width="9.140625" style="20"/>
    <col min="2830" max="2830" width="3.7109375" style="20" customWidth="1"/>
    <col min="2831" max="3073" width="9.140625" style="20"/>
    <col min="3074" max="3074" width="45.7109375" style="20" customWidth="1"/>
    <col min="3075" max="3075" width="9.140625" style="20"/>
    <col min="3076" max="3076" width="3.7109375" style="20" customWidth="1"/>
    <col min="3077" max="3077" width="9.140625" style="20"/>
    <col min="3078" max="3078" width="3.7109375" style="20" customWidth="1"/>
    <col min="3079" max="3079" width="9.140625" style="20"/>
    <col min="3080" max="3080" width="3.7109375" style="20" customWidth="1"/>
    <col min="3081" max="3081" width="9.140625" style="20"/>
    <col min="3082" max="3082" width="3.7109375" style="20" customWidth="1"/>
    <col min="3083" max="3083" width="9.140625" style="20"/>
    <col min="3084" max="3084" width="3.7109375" style="20" customWidth="1"/>
    <col min="3085" max="3085" width="9.140625" style="20"/>
    <col min="3086" max="3086" width="3.7109375" style="20" customWidth="1"/>
    <col min="3087" max="3329" width="9.140625" style="20"/>
    <col min="3330" max="3330" width="45.7109375" style="20" customWidth="1"/>
    <col min="3331" max="3331" width="9.140625" style="20"/>
    <col min="3332" max="3332" width="3.7109375" style="20" customWidth="1"/>
    <col min="3333" max="3333" width="9.140625" style="20"/>
    <col min="3334" max="3334" width="3.7109375" style="20" customWidth="1"/>
    <col min="3335" max="3335" width="9.140625" style="20"/>
    <col min="3336" max="3336" width="3.7109375" style="20" customWidth="1"/>
    <col min="3337" max="3337" width="9.140625" style="20"/>
    <col min="3338" max="3338" width="3.7109375" style="20" customWidth="1"/>
    <col min="3339" max="3339" width="9.140625" style="20"/>
    <col min="3340" max="3340" width="3.7109375" style="20" customWidth="1"/>
    <col min="3341" max="3341" width="9.140625" style="20"/>
    <col min="3342" max="3342" width="3.7109375" style="20" customWidth="1"/>
    <col min="3343" max="3585" width="9.140625" style="20"/>
    <col min="3586" max="3586" width="45.7109375" style="20" customWidth="1"/>
    <col min="3587" max="3587" width="9.140625" style="20"/>
    <col min="3588" max="3588" width="3.7109375" style="20" customWidth="1"/>
    <col min="3589" max="3589" width="9.140625" style="20"/>
    <col min="3590" max="3590" width="3.7109375" style="20" customWidth="1"/>
    <col min="3591" max="3591" width="9.140625" style="20"/>
    <col min="3592" max="3592" width="3.7109375" style="20" customWidth="1"/>
    <col min="3593" max="3593" width="9.140625" style="20"/>
    <col min="3594" max="3594" width="3.7109375" style="20" customWidth="1"/>
    <col min="3595" max="3595" width="9.140625" style="20"/>
    <col min="3596" max="3596" width="3.7109375" style="20" customWidth="1"/>
    <col min="3597" max="3597" width="9.140625" style="20"/>
    <col min="3598" max="3598" width="3.7109375" style="20" customWidth="1"/>
    <col min="3599" max="3841" width="9.140625" style="20"/>
    <col min="3842" max="3842" width="45.7109375" style="20" customWidth="1"/>
    <col min="3843" max="3843" width="9.140625" style="20"/>
    <col min="3844" max="3844" width="3.7109375" style="20" customWidth="1"/>
    <col min="3845" max="3845" width="9.140625" style="20"/>
    <col min="3846" max="3846" width="3.7109375" style="20" customWidth="1"/>
    <col min="3847" max="3847" width="9.140625" style="20"/>
    <col min="3848" max="3848" width="3.7109375" style="20" customWidth="1"/>
    <col min="3849" max="3849" width="9.140625" style="20"/>
    <col min="3850" max="3850" width="3.7109375" style="20" customWidth="1"/>
    <col min="3851" max="3851" width="9.140625" style="20"/>
    <col min="3852" max="3852" width="3.7109375" style="20" customWidth="1"/>
    <col min="3853" max="3853" width="9.140625" style="20"/>
    <col min="3854" max="3854" width="3.7109375" style="20" customWidth="1"/>
    <col min="3855" max="4097" width="9.140625" style="20"/>
    <col min="4098" max="4098" width="45.7109375" style="20" customWidth="1"/>
    <col min="4099" max="4099" width="9.140625" style="20"/>
    <col min="4100" max="4100" width="3.7109375" style="20" customWidth="1"/>
    <col min="4101" max="4101" width="9.140625" style="20"/>
    <col min="4102" max="4102" width="3.7109375" style="20" customWidth="1"/>
    <col min="4103" max="4103" width="9.140625" style="20"/>
    <col min="4104" max="4104" width="3.7109375" style="20" customWidth="1"/>
    <col min="4105" max="4105" width="9.140625" style="20"/>
    <col min="4106" max="4106" width="3.7109375" style="20" customWidth="1"/>
    <col min="4107" max="4107" width="9.140625" style="20"/>
    <col min="4108" max="4108" width="3.7109375" style="20" customWidth="1"/>
    <col min="4109" max="4109" width="9.140625" style="20"/>
    <col min="4110" max="4110" width="3.7109375" style="20" customWidth="1"/>
    <col min="4111" max="4353" width="9.140625" style="20"/>
    <col min="4354" max="4354" width="45.7109375" style="20" customWidth="1"/>
    <col min="4355" max="4355" width="9.140625" style="20"/>
    <col min="4356" max="4356" width="3.7109375" style="20" customWidth="1"/>
    <col min="4357" max="4357" width="9.140625" style="20"/>
    <col min="4358" max="4358" width="3.7109375" style="20" customWidth="1"/>
    <col min="4359" max="4359" width="9.140625" style="20"/>
    <col min="4360" max="4360" width="3.7109375" style="20" customWidth="1"/>
    <col min="4361" max="4361" width="9.140625" style="20"/>
    <col min="4362" max="4362" width="3.7109375" style="20" customWidth="1"/>
    <col min="4363" max="4363" width="9.140625" style="20"/>
    <col min="4364" max="4364" width="3.7109375" style="20" customWidth="1"/>
    <col min="4365" max="4365" width="9.140625" style="20"/>
    <col min="4366" max="4366" width="3.7109375" style="20" customWidth="1"/>
    <col min="4367" max="4609" width="9.140625" style="20"/>
    <col min="4610" max="4610" width="45.7109375" style="20" customWidth="1"/>
    <col min="4611" max="4611" width="9.140625" style="20"/>
    <col min="4612" max="4612" width="3.7109375" style="20" customWidth="1"/>
    <col min="4613" max="4613" width="9.140625" style="20"/>
    <col min="4614" max="4614" width="3.7109375" style="20" customWidth="1"/>
    <col min="4615" max="4615" width="9.140625" style="20"/>
    <col min="4616" max="4616" width="3.7109375" style="20" customWidth="1"/>
    <col min="4617" max="4617" width="9.140625" style="20"/>
    <col min="4618" max="4618" width="3.7109375" style="20" customWidth="1"/>
    <col min="4619" max="4619" width="9.140625" style="20"/>
    <col min="4620" max="4620" width="3.7109375" style="20" customWidth="1"/>
    <col min="4621" max="4621" width="9.140625" style="20"/>
    <col min="4622" max="4622" width="3.7109375" style="20" customWidth="1"/>
    <col min="4623" max="4865" width="9.140625" style="20"/>
    <col min="4866" max="4866" width="45.7109375" style="20" customWidth="1"/>
    <col min="4867" max="4867" width="9.140625" style="20"/>
    <col min="4868" max="4868" width="3.7109375" style="20" customWidth="1"/>
    <col min="4869" max="4869" width="9.140625" style="20"/>
    <col min="4870" max="4870" width="3.7109375" style="20" customWidth="1"/>
    <col min="4871" max="4871" width="9.140625" style="20"/>
    <col min="4872" max="4872" width="3.7109375" style="20" customWidth="1"/>
    <col min="4873" max="4873" width="9.140625" style="20"/>
    <col min="4874" max="4874" width="3.7109375" style="20" customWidth="1"/>
    <col min="4875" max="4875" width="9.140625" style="20"/>
    <col min="4876" max="4876" width="3.7109375" style="20" customWidth="1"/>
    <col min="4877" max="4877" width="9.140625" style="20"/>
    <col min="4878" max="4878" width="3.7109375" style="20" customWidth="1"/>
    <col min="4879" max="5121" width="9.140625" style="20"/>
    <col min="5122" max="5122" width="45.7109375" style="20" customWidth="1"/>
    <col min="5123" max="5123" width="9.140625" style="20"/>
    <col min="5124" max="5124" width="3.7109375" style="20" customWidth="1"/>
    <col min="5125" max="5125" width="9.140625" style="20"/>
    <col min="5126" max="5126" width="3.7109375" style="20" customWidth="1"/>
    <col min="5127" max="5127" width="9.140625" style="20"/>
    <col min="5128" max="5128" width="3.7109375" style="20" customWidth="1"/>
    <col min="5129" max="5129" width="9.140625" style="20"/>
    <col min="5130" max="5130" width="3.7109375" style="20" customWidth="1"/>
    <col min="5131" max="5131" width="9.140625" style="20"/>
    <col min="5132" max="5132" width="3.7109375" style="20" customWidth="1"/>
    <col min="5133" max="5133" width="9.140625" style="20"/>
    <col min="5134" max="5134" width="3.7109375" style="20" customWidth="1"/>
    <col min="5135" max="5377" width="9.140625" style="20"/>
    <col min="5378" max="5378" width="45.7109375" style="20" customWidth="1"/>
    <col min="5379" max="5379" width="9.140625" style="20"/>
    <col min="5380" max="5380" width="3.7109375" style="20" customWidth="1"/>
    <col min="5381" max="5381" width="9.140625" style="20"/>
    <col min="5382" max="5382" width="3.7109375" style="20" customWidth="1"/>
    <col min="5383" max="5383" width="9.140625" style="20"/>
    <col min="5384" max="5384" width="3.7109375" style="20" customWidth="1"/>
    <col min="5385" max="5385" width="9.140625" style="20"/>
    <col min="5386" max="5386" width="3.7109375" style="20" customWidth="1"/>
    <col min="5387" max="5387" width="9.140625" style="20"/>
    <col min="5388" max="5388" width="3.7109375" style="20" customWidth="1"/>
    <col min="5389" max="5389" width="9.140625" style="20"/>
    <col min="5390" max="5390" width="3.7109375" style="20" customWidth="1"/>
    <col min="5391" max="5633" width="9.140625" style="20"/>
    <col min="5634" max="5634" width="45.7109375" style="20" customWidth="1"/>
    <col min="5635" max="5635" width="9.140625" style="20"/>
    <col min="5636" max="5636" width="3.7109375" style="20" customWidth="1"/>
    <col min="5637" max="5637" width="9.140625" style="20"/>
    <col min="5638" max="5638" width="3.7109375" style="20" customWidth="1"/>
    <col min="5639" max="5639" width="9.140625" style="20"/>
    <col min="5640" max="5640" width="3.7109375" style="20" customWidth="1"/>
    <col min="5641" max="5641" width="9.140625" style="20"/>
    <col min="5642" max="5642" width="3.7109375" style="20" customWidth="1"/>
    <col min="5643" max="5643" width="9.140625" style="20"/>
    <col min="5644" max="5644" width="3.7109375" style="20" customWidth="1"/>
    <col min="5645" max="5645" width="9.140625" style="20"/>
    <col min="5646" max="5646" width="3.7109375" style="20" customWidth="1"/>
    <col min="5647" max="5889" width="9.140625" style="20"/>
    <col min="5890" max="5890" width="45.7109375" style="20" customWidth="1"/>
    <col min="5891" max="5891" width="9.140625" style="20"/>
    <col min="5892" max="5892" width="3.7109375" style="20" customWidth="1"/>
    <col min="5893" max="5893" width="9.140625" style="20"/>
    <col min="5894" max="5894" width="3.7109375" style="20" customWidth="1"/>
    <col min="5895" max="5895" width="9.140625" style="20"/>
    <col min="5896" max="5896" width="3.7109375" style="20" customWidth="1"/>
    <col min="5897" max="5897" width="9.140625" style="20"/>
    <col min="5898" max="5898" width="3.7109375" style="20" customWidth="1"/>
    <col min="5899" max="5899" width="9.140625" style="20"/>
    <col min="5900" max="5900" width="3.7109375" style="20" customWidth="1"/>
    <col min="5901" max="5901" width="9.140625" style="20"/>
    <col min="5902" max="5902" width="3.7109375" style="20" customWidth="1"/>
    <col min="5903" max="6145" width="9.140625" style="20"/>
    <col min="6146" max="6146" width="45.7109375" style="20" customWidth="1"/>
    <col min="6147" max="6147" width="9.140625" style="20"/>
    <col min="6148" max="6148" width="3.7109375" style="20" customWidth="1"/>
    <col min="6149" max="6149" width="9.140625" style="20"/>
    <col min="6150" max="6150" width="3.7109375" style="20" customWidth="1"/>
    <col min="6151" max="6151" width="9.140625" style="20"/>
    <col min="6152" max="6152" width="3.7109375" style="20" customWidth="1"/>
    <col min="6153" max="6153" width="9.140625" style="20"/>
    <col min="6154" max="6154" width="3.7109375" style="20" customWidth="1"/>
    <col min="6155" max="6155" width="9.140625" style="20"/>
    <col min="6156" max="6156" width="3.7109375" style="20" customWidth="1"/>
    <col min="6157" max="6157" width="9.140625" style="20"/>
    <col min="6158" max="6158" width="3.7109375" style="20" customWidth="1"/>
    <col min="6159" max="6401" width="9.140625" style="20"/>
    <col min="6402" max="6402" width="45.7109375" style="20" customWidth="1"/>
    <col min="6403" max="6403" width="9.140625" style="20"/>
    <col min="6404" max="6404" width="3.7109375" style="20" customWidth="1"/>
    <col min="6405" max="6405" width="9.140625" style="20"/>
    <col min="6406" max="6406" width="3.7109375" style="20" customWidth="1"/>
    <col min="6407" max="6407" width="9.140625" style="20"/>
    <col min="6408" max="6408" width="3.7109375" style="20" customWidth="1"/>
    <col min="6409" max="6409" width="9.140625" style="20"/>
    <col min="6410" max="6410" width="3.7109375" style="20" customWidth="1"/>
    <col min="6411" max="6411" width="9.140625" style="20"/>
    <col min="6412" max="6412" width="3.7109375" style="20" customWidth="1"/>
    <col min="6413" max="6413" width="9.140625" style="20"/>
    <col min="6414" max="6414" width="3.7109375" style="20" customWidth="1"/>
    <col min="6415" max="6657" width="9.140625" style="20"/>
    <col min="6658" max="6658" width="45.7109375" style="20" customWidth="1"/>
    <col min="6659" max="6659" width="9.140625" style="20"/>
    <col min="6660" max="6660" width="3.7109375" style="20" customWidth="1"/>
    <col min="6661" max="6661" width="9.140625" style="20"/>
    <col min="6662" max="6662" width="3.7109375" style="20" customWidth="1"/>
    <col min="6663" max="6663" width="9.140625" style="20"/>
    <col min="6664" max="6664" width="3.7109375" style="20" customWidth="1"/>
    <col min="6665" max="6665" width="9.140625" style="20"/>
    <col min="6666" max="6666" width="3.7109375" style="20" customWidth="1"/>
    <col min="6667" max="6667" width="9.140625" style="20"/>
    <col min="6668" max="6668" width="3.7109375" style="20" customWidth="1"/>
    <col min="6669" max="6669" width="9.140625" style="20"/>
    <col min="6670" max="6670" width="3.7109375" style="20" customWidth="1"/>
    <col min="6671" max="6913" width="9.140625" style="20"/>
    <col min="6914" max="6914" width="45.7109375" style="20" customWidth="1"/>
    <col min="6915" max="6915" width="9.140625" style="20"/>
    <col min="6916" max="6916" width="3.7109375" style="20" customWidth="1"/>
    <col min="6917" max="6917" width="9.140625" style="20"/>
    <col min="6918" max="6918" width="3.7109375" style="20" customWidth="1"/>
    <col min="6919" max="6919" width="9.140625" style="20"/>
    <col min="6920" max="6920" width="3.7109375" style="20" customWidth="1"/>
    <col min="6921" max="6921" width="9.140625" style="20"/>
    <col min="6922" max="6922" width="3.7109375" style="20" customWidth="1"/>
    <col min="6923" max="6923" width="9.140625" style="20"/>
    <col min="6924" max="6924" width="3.7109375" style="20" customWidth="1"/>
    <col min="6925" max="6925" width="9.140625" style="20"/>
    <col min="6926" max="6926" width="3.7109375" style="20" customWidth="1"/>
    <col min="6927" max="7169" width="9.140625" style="20"/>
    <col min="7170" max="7170" width="45.7109375" style="20" customWidth="1"/>
    <col min="7171" max="7171" width="9.140625" style="20"/>
    <col min="7172" max="7172" width="3.7109375" style="20" customWidth="1"/>
    <col min="7173" max="7173" width="9.140625" style="20"/>
    <col min="7174" max="7174" width="3.7109375" style="20" customWidth="1"/>
    <col min="7175" max="7175" width="9.140625" style="20"/>
    <col min="7176" max="7176" width="3.7109375" style="20" customWidth="1"/>
    <col min="7177" max="7177" width="9.140625" style="20"/>
    <col min="7178" max="7178" width="3.7109375" style="20" customWidth="1"/>
    <col min="7179" max="7179" width="9.140625" style="20"/>
    <col min="7180" max="7180" width="3.7109375" style="20" customWidth="1"/>
    <col min="7181" max="7181" width="9.140625" style="20"/>
    <col min="7182" max="7182" width="3.7109375" style="20" customWidth="1"/>
    <col min="7183" max="7425" width="9.140625" style="20"/>
    <col min="7426" max="7426" width="45.7109375" style="20" customWidth="1"/>
    <col min="7427" max="7427" width="9.140625" style="20"/>
    <col min="7428" max="7428" width="3.7109375" style="20" customWidth="1"/>
    <col min="7429" max="7429" width="9.140625" style="20"/>
    <col min="7430" max="7430" width="3.7109375" style="20" customWidth="1"/>
    <col min="7431" max="7431" width="9.140625" style="20"/>
    <col min="7432" max="7432" width="3.7109375" style="20" customWidth="1"/>
    <col min="7433" max="7433" width="9.140625" style="20"/>
    <col min="7434" max="7434" width="3.7109375" style="20" customWidth="1"/>
    <col min="7435" max="7435" width="9.140625" style="20"/>
    <col min="7436" max="7436" width="3.7109375" style="20" customWidth="1"/>
    <col min="7437" max="7437" width="9.140625" style="20"/>
    <col min="7438" max="7438" width="3.7109375" style="20" customWidth="1"/>
    <col min="7439" max="7681" width="9.140625" style="20"/>
    <col min="7682" max="7682" width="45.7109375" style="20" customWidth="1"/>
    <col min="7683" max="7683" width="9.140625" style="20"/>
    <col min="7684" max="7684" width="3.7109375" style="20" customWidth="1"/>
    <col min="7685" max="7685" width="9.140625" style="20"/>
    <col min="7686" max="7686" width="3.7109375" style="20" customWidth="1"/>
    <col min="7687" max="7687" width="9.140625" style="20"/>
    <col min="7688" max="7688" width="3.7109375" style="20" customWidth="1"/>
    <col min="7689" max="7689" width="9.140625" style="20"/>
    <col min="7690" max="7690" width="3.7109375" style="20" customWidth="1"/>
    <col min="7691" max="7691" width="9.140625" style="20"/>
    <col min="7692" max="7692" width="3.7109375" style="20" customWidth="1"/>
    <col min="7693" max="7693" width="9.140625" style="20"/>
    <col min="7694" max="7694" width="3.7109375" style="20" customWidth="1"/>
    <col min="7695" max="7937" width="9.140625" style="20"/>
    <col min="7938" max="7938" width="45.7109375" style="20" customWidth="1"/>
    <col min="7939" max="7939" width="9.140625" style="20"/>
    <col min="7940" max="7940" width="3.7109375" style="20" customWidth="1"/>
    <col min="7941" max="7941" width="9.140625" style="20"/>
    <col min="7942" max="7942" width="3.7109375" style="20" customWidth="1"/>
    <col min="7943" max="7943" width="9.140625" style="20"/>
    <col min="7944" max="7944" width="3.7109375" style="20" customWidth="1"/>
    <col min="7945" max="7945" width="9.140625" style="20"/>
    <col min="7946" max="7946" width="3.7109375" style="20" customWidth="1"/>
    <col min="7947" max="7947" width="9.140625" style="20"/>
    <col min="7948" max="7948" width="3.7109375" style="20" customWidth="1"/>
    <col min="7949" max="7949" width="9.140625" style="20"/>
    <col min="7950" max="7950" width="3.7109375" style="20" customWidth="1"/>
    <col min="7951" max="8193" width="9.140625" style="20"/>
    <col min="8194" max="8194" width="45.7109375" style="20" customWidth="1"/>
    <col min="8195" max="8195" width="9.140625" style="20"/>
    <col min="8196" max="8196" width="3.7109375" style="20" customWidth="1"/>
    <col min="8197" max="8197" width="9.140625" style="20"/>
    <col min="8198" max="8198" width="3.7109375" style="20" customWidth="1"/>
    <col min="8199" max="8199" width="9.140625" style="20"/>
    <col min="8200" max="8200" width="3.7109375" style="20" customWidth="1"/>
    <col min="8201" max="8201" width="9.140625" style="20"/>
    <col min="8202" max="8202" width="3.7109375" style="20" customWidth="1"/>
    <col min="8203" max="8203" width="9.140625" style="20"/>
    <col min="8204" max="8204" width="3.7109375" style="20" customWidth="1"/>
    <col min="8205" max="8205" width="9.140625" style="20"/>
    <col min="8206" max="8206" width="3.7109375" style="20" customWidth="1"/>
    <col min="8207" max="8449" width="9.140625" style="20"/>
    <col min="8450" max="8450" width="45.7109375" style="20" customWidth="1"/>
    <col min="8451" max="8451" width="9.140625" style="20"/>
    <col min="8452" max="8452" width="3.7109375" style="20" customWidth="1"/>
    <col min="8453" max="8453" width="9.140625" style="20"/>
    <col min="8454" max="8454" width="3.7109375" style="20" customWidth="1"/>
    <col min="8455" max="8455" width="9.140625" style="20"/>
    <col min="8456" max="8456" width="3.7109375" style="20" customWidth="1"/>
    <col min="8457" max="8457" width="9.140625" style="20"/>
    <col min="8458" max="8458" width="3.7109375" style="20" customWidth="1"/>
    <col min="8459" max="8459" width="9.140625" style="20"/>
    <col min="8460" max="8460" width="3.7109375" style="20" customWidth="1"/>
    <col min="8461" max="8461" width="9.140625" style="20"/>
    <col min="8462" max="8462" width="3.7109375" style="20" customWidth="1"/>
    <col min="8463" max="8705" width="9.140625" style="20"/>
    <col min="8706" max="8706" width="45.7109375" style="20" customWidth="1"/>
    <col min="8707" max="8707" width="9.140625" style="20"/>
    <col min="8708" max="8708" width="3.7109375" style="20" customWidth="1"/>
    <col min="8709" max="8709" width="9.140625" style="20"/>
    <col min="8710" max="8710" width="3.7109375" style="20" customWidth="1"/>
    <col min="8711" max="8711" width="9.140625" style="20"/>
    <col min="8712" max="8712" width="3.7109375" style="20" customWidth="1"/>
    <col min="8713" max="8713" width="9.140625" style="20"/>
    <col min="8714" max="8714" width="3.7109375" style="20" customWidth="1"/>
    <col min="8715" max="8715" width="9.140625" style="20"/>
    <col min="8716" max="8716" width="3.7109375" style="20" customWidth="1"/>
    <col min="8717" max="8717" width="9.140625" style="20"/>
    <col min="8718" max="8718" width="3.7109375" style="20" customWidth="1"/>
    <col min="8719" max="8961" width="9.140625" style="20"/>
    <col min="8962" max="8962" width="45.7109375" style="20" customWidth="1"/>
    <col min="8963" max="8963" width="9.140625" style="20"/>
    <col min="8964" max="8964" width="3.7109375" style="20" customWidth="1"/>
    <col min="8965" max="8965" width="9.140625" style="20"/>
    <col min="8966" max="8966" width="3.7109375" style="20" customWidth="1"/>
    <col min="8967" max="8967" width="9.140625" style="20"/>
    <col min="8968" max="8968" width="3.7109375" style="20" customWidth="1"/>
    <col min="8969" max="8969" width="9.140625" style="20"/>
    <col min="8970" max="8970" width="3.7109375" style="20" customWidth="1"/>
    <col min="8971" max="8971" width="9.140625" style="20"/>
    <col min="8972" max="8972" width="3.7109375" style="20" customWidth="1"/>
    <col min="8973" max="8973" width="9.140625" style="20"/>
    <col min="8974" max="8974" width="3.7109375" style="20" customWidth="1"/>
    <col min="8975" max="9217" width="9.140625" style="20"/>
    <col min="9218" max="9218" width="45.7109375" style="20" customWidth="1"/>
    <col min="9219" max="9219" width="9.140625" style="20"/>
    <col min="9220" max="9220" width="3.7109375" style="20" customWidth="1"/>
    <col min="9221" max="9221" width="9.140625" style="20"/>
    <col min="9222" max="9222" width="3.7109375" style="20" customWidth="1"/>
    <col min="9223" max="9223" width="9.140625" style="20"/>
    <col min="9224" max="9224" width="3.7109375" style="20" customWidth="1"/>
    <col min="9225" max="9225" width="9.140625" style="20"/>
    <col min="9226" max="9226" width="3.7109375" style="20" customWidth="1"/>
    <col min="9227" max="9227" width="9.140625" style="20"/>
    <col min="9228" max="9228" width="3.7109375" style="20" customWidth="1"/>
    <col min="9229" max="9229" width="9.140625" style="20"/>
    <col min="9230" max="9230" width="3.7109375" style="20" customWidth="1"/>
    <col min="9231" max="9473" width="9.140625" style="20"/>
    <col min="9474" max="9474" width="45.7109375" style="20" customWidth="1"/>
    <col min="9475" max="9475" width="9.140625" style="20"/>
    <col min="9476" max="9476" width="3.7109375" style="20" customWidth="1"/>
    <col min="9477" max="9477" width="9.140625" style="20"/>
    <col min="9478" max="9478" width="3.7109375" style="20" customWidth="1"/>
    <col min="9479" max="9479" width="9.140625" style="20"/>
    <col min="9480" max="9480" width="3.7109375" style="20" customWidth="1"/>
    <col min="9481" max="9481" width="9.140625" style="20"/>
    <col min="9482" max="9482" width="3.7109375" style="20" customWidth="1"/>
    <col min="9483" max="9483" width="9.140625" style="20"/>
    <col min="9484" max="9484" width="3.7109375" style="20" customWidth="1"/>
    <col min="9485" max="9485" width="9.140625" style="20"/>
    <col min="9486" max="9486" width="3.7109375" style="20" customWidth="1"/>
    <col min="9487" max="9729" width="9.140625" style="20"/>
    <col min="9730" max="9730" width="45.7109375" style="20" customWidth="1"/>
    <col min="9731" max="9731" width="9.140625" style="20"/>
    <col min="9732" max="9732" width="3.7109375" style="20" customWidth="1"/>
    <col min="9733" max="9733" width="9.140625" style="20"/>
    <col min="9734" max="9734" width="3.7109375" style="20" customWidth="1"/>
    <col min="9735" max="9735" width="9.140625" style="20"/>
    <col min="9736" max="9736" width="3.7109375" style="20" customWidth="1"/>
    <col min="9737" max="9737" width="9.140625" style="20"/>
    <col min="9738" max="9738" width="3.7109375" style="20" customWidth="1"/>
    <col min="9739" max="9739" width="9.140625" style="20"/>
    <col min="9740" max="9740" width="3.7109375" style="20" customWidth="1"/>
    <col min="9741" max="9741" width="9.140625" style="20"/>
    <col min="9742" max="9742" width="3.7109375" style="20" customWidth="1"/>
    <col min="9743" max="9985" width="9.140625" style="20"/>
    <col min="9986" max="9986" width="45.7109375" style="20" customWidth="1"/>
    <col min="9987" max="9987" width="9.140625" style="20"/>
    <col min="9988" max="9988" width="3.7109375" style="20" customWidth="1"/>
    <col min="9989" max="9989" width="9.140625" style="20"/>
    <col min="9990" max="9990" width="3.7109375" style="20" customWidth="1"/>
    <col min="9991" max="9991" width="9.140625" style="20"/>
    <col min="9992" max="9992" width="3.7109375" style="20" customWidth="1"/>
    <col min="9993" max="9993" width="9.140625" style="20"/>
    <col min="9994" max="9994" width="3.7109375" style="20" customWidth="1"/>
    <col min="9995" max="9995" width="9.140625" style="20"/>
    <col min="9996" max="9996" width="3.7109375" style="20" customWidth="1"/>
    <col min="9997" max="9997" width="9.140625" style="20"/>
    <col min="9998" max="9998" width="3.7109375" style="20" customWidth="1"/>
    <col min="9999" max="10241" width="9.140625" style="20"/>
    <col min="10242" max="10242" width="45.7109375" style="20" customWidth="1"/>
    <col min="10243" max="10243" width="9.140625" style="20"/>
    <col min="10244" max="10244" width="3.7109375" style="20" customWidth="1"/>
    <col min="10245" max="10245" width="9.140625" style="20"/>
    <col min="10246" max="10246" width="3.7109375" style="20" customWidth="1"/>
    <col min="10247" max="10247" width="9.140625" style="20"/>
    <col min="10248" max="10248" width="3.7109375" style="20" customWidth="1"/>
    <col min="10249" max="10249" width="9.140625" style="20"/>
    <col min="10250" max="10250" width="3.7109375" style="20" customWidth="1"/>
    <col min="10251" max="10251" width="9.140625" style="20"/>
    <col min="10252" max="10252" width="3.7109375" style="20" customWidth="1"/>
    <col min="10253" max="10253" width="9.140625" style="20"/>
    <col min="10254" max="10254" width="3.7109375" style="20" customWidth="1"/>
    <col min="10255" max="10497" width="9.140625" style="20"/>
    <col min="10498" max="10498" width="45.7109375" style="20" customWidth="1"/>
    <col min="10499" max="10499" width="9.140625" style="20"/>
    <col min="10500" max="10500" width="3.7109375" style="20" customWidth="1"/>
    <col min="10501" max="10501" width="9.140625" style="20"/>
    <col min="10502" max="10502" width="3.7109375" style="20" customWidth="1"/>
    <col min="10503" max="10503" width="9.140625" style="20"/>
    <col min="10504" max="10504" width="3.7109375" style="20" customWidth="1"/>
    <col min="10505" max="10505" width="9.140625" style="20"/>
    <col min="10506" max="10506" width="3.7109375" style="20" customWidth="1"/>
    <col min="10507" max="10507" width="9.140625" style="20"/>
    <col min="10508" max="10508" width="3.7109375" style="20" customWidth="1"/>
    <col min="10509" max="10509" width="9.140625" style="20"/>
    <col min="10510" max="10510" width="3.7109375" style="20" customWidth="1"/>
    <col min="10511" max="10753" width="9.140625" style="20"/>
    <col min="10754" max="10754" width="45.7109375" style="20" customWidth="1"/>
    <col min="10755" max="10755" width="9.140625" style="20"/>
    <col min="10756" max="10756" width="3.7109375" style="20" customWidth="1"/>
    <col min="10757" max="10757" width="9.140625" style="20"/>
    <col min="10758" max="10758" width="3.7109375" style="20" customWidth="1"/>
    <col min="10759" max="10759" width="9.140625" style="20"/>
    <col min="10760" max="10760" width="3.7109375" style="20" customWidth="1"/>
    <col min="10761" max="10761" width="9.140625" style="20"/>
    <col min="10762" max="10762" width="3.7109375" style="20" customWidth="1"/>
    <col min="10763" max="10763" width="9.140625" style="20"/>
    <col min="10764" max="10764" width="3.7109375" style="20" customWidth="1"/>
    <col min="10765" max="10765" width="9.140625" style="20"/>
    <col min="10766" max="10766" width="3.7109375" style="20" customWidth="1"/>
    <col min="10767" max="11009" width="9.140625" style="20"/>
    <col min="11010" max="11010" width="45.7109375" style="20" customWidth="1"/>
    <col min="11011" max="11011" width="9.140625" style="20"/>
    <col min="11012" max="11012" width="3.7109375" style="20" customWidth="1"/>
    <col min="11013" max="11013" width="9.140625" style="20"/>
    <col min="11014" max="11014" width="3.7109375" style="20" customWidth="1"/>
    <col min="11015" max="11015" width="9.140625" style="20"/>
    <col min="11016" max="11016" width="3.7109375" style="20" customWidth="1"/>
    <col min="11017" max="11017" width="9.140625" style="20"/>
    <col min="11018" max="11018" width="3.7109375" style="20" customWidth="1"/>
    <col min="11019" max="11019" width="9.140625" style="20"/>
    <col min="11020" max="11020" width="3.7109375" style="20" customWidth="1"/>
    <col min="11021" max="11021" width="9.140625" style="20"/>
    <col min="11022" max="11022" width="3.7109375" style="20" customWidth="1"/>
    <col min="11023" max="11265" width="9.140625" style="20"/>
    <col min="11266" max="11266" width="45.7109375" style="20" customWidth="1"/>
    <col min="11267" max="11267" width="9.140625" style="20"/>
    <col min="11268" max="11268" width="3.7109375" style="20" customWidth="1"/>
    <col min="11269" max="11269" width="9.140625" style="20"/>
    <col min="11270" max="11270" width="3.7109375" style="20" customWidth="1"/>
    <col min="11271" max="11271" width="9.140625" style="20"/>
    <col min="11272" max="11272" width="3.7109375" style="20" customWidth="1"/>
    <col min="11273" max="11273" width="9.140625" style="20"/>
    <col min="11274" max="11274" width="3.7109375" style="20" customWidth="1"/>
    <col min="11275" max="11275" width="9.140625" style="20"/>
    <col min="11276" max="11276" width="3.7109375" style="20" customWidth="1"/>
    <col min="11277" max="11277" width="9.140625" style="20"/>
    <col min="11278" max="11278" width="3.7109375" style="20" customWidth="1"/>
    <col min="11279" max="11521" width="9.140625" style="20"/>
    <col min="11522" max="11522" width="45.7109375" style="20" customWidth="1"/>
    <col min="11523" max="11523" width="9.140625" style="20"/>
    <col min="11524" max="11524" width="3.7109375" style="20" customWidth="1"/>
    <col min="11525" max="11525" width="9.140625" style="20"/>
    <col min="11526" max="11526" width="3.7109375" style="20" customWidth="1"/>
    <col min="11527" max="11527" width="9.140625" style="20"/>
    <col min="11528" max="11528" width="3.7109375" style="20" customWidth="1"/>
    <col min="11529" max="11529" width="9.140625" style="20"/>
    <col min="11530" max="11530" width="3.7109375" style="20" customWidth="1"/>
    <col min="11531" max="11531" width="9.140625" style="20"/>
    <col min="11532" max="11532" width="3.7109375" style="20" customWidth="1"/>
    <col min="11533" max="11533" width="9.140625" style="20"/>
    <col min="11534" max="11534" width="3.7109375" style="20" customWidth="1"/>
    <col min="11535" max="11777" width="9.140625" style="20"/>
    <col min="11778" max="11778" width="45.7109375" style="20" customWidth="1"/>
    <col min="11779" max="11779" width="9.140625" style="20"/>
    <col min="11780" max="11780" width="3.7109375" style="20" customWidth="1"/>
    <col min="11781" max="11781" width="9.140625" style="20"/>
    <col min="11782" max="11782" width="3.7109375" style="20" customWidth="1"/>
    <col min="11783" max="11783" width="9.140625" style="20"/>
    <col min="11784" max="11784" width="3.7109375" style="20" customWidth="1"/>
    <col min="11785" max="11785" width="9.140625" style="20"/>
    <col min="11786" max="11786" width="3.7109375" style="20" customWidth="1"/>
    <col min="11787" max="11787" width="9.140625" style="20"/>
    <col min="11788" max="11788" width="3.7109375" style="20" customWidth="1"/>
    <col min="11789" max="11789" width="9.140625" style="20"/>
    <col min="11790" max="11790" width="3.7109375" style="20" customWidth="1"/>
    <col min="11791" max="12033" width="9.140625" style="20"/>
    <col min="12034" max="12034" width="45.7109375" style="20" customWidth="1"/>
    <col min="12035" max="12035" width="9.140625" style="20"/>
    <col min="12036" max="12036" width="3.7109375" style="20" customWidth="1"/>
    <col min="12037" max="12037" width="9.140625" style="20"/>
    <col min="12038" max="12038" width="3.7109375" style="20" customWidth="1"/>
    <col min="12039" max="12039" width="9.140625" style="20"/>
    <col min="12040" max="12040" width="3.7109375" style="20" customWidth="1"/>
    <col min="12041" max="12041" width="9.140625" style="20"/>
    <col min="12042" max="12042" width="3.7109375" style="20" customWidth="1"/>
    <col min="12043" max="12043" width="9.140625" style="20"/>
    <col min="12044" max="12044" width="3.7109375" style="20" customWidth="1"/>
    <col min="12045" max="12045" width="9.140625" style="20"/>
    <col min="12046" max="12046" width="3.7109375" style="20" customWidth="1"/>
    <col min="12047" max="12289" width="9.140625" style="20"/>
    <col min="12290" max="12290" width="45.7109375" style="20" customWidth="1"/>
    <col min="12291" max="12291" width="9.140625" style="20"/>
    <col min="12292" max="12292" width="3.7109375" style="20" customWidth="1"/>
    <col min="12293" max="12293" width="9.140625" style="20"/>
    <col min="12294" max="12294" width="3.7109375" style="20" customWidth="1"/>
    <col min="12295" max="12295" width="9.140625" style="20"/>
    <col min="12296" max="12296" width="3.7109375" style="20" customWidth="1"/>
    <col min="12297" max="12297" width="9.140625" style="20"/>
    <col min="12298" max="12298" width="3.7109375" style="20" customWidth="1"/>
    <col min="12299" max="12299" width="9.140625" style="20"/>
    <col min="12300" max="12300" width="3.7109375" style="20" customWidth="1"/>
    <col min="12301" max="12301" width="9.140625" style="20"/>
    <col min="12302" max="12302" width="3.7109375" style="20" customWidth="1"/>
    <col min="12303" max="12545" width="9.140625" style="20"/>
    <col min="12546" max="12546" width="45.7109375" style="20" customWidth="1"/>
    <col min="12547" max="12547" width="9.140625" style="20"/>
    <col min="12548" max="12548" width="3.7109375" style="20" customWidth="1"/>
    <col min="12549" max="12549" width="9.140625" style="20"/>
    <col min="12550" max="12550" width="3.7109375" style="20" customWidth="1"/>
    <col min="12551" max="12551" width="9.140625" style="20"/>
    <col min="12552" max="12552" width="3.7109375" style="20" customWidth="1"/>
    <col min="12553" max="12553" width="9.140625" style="20"/>
    <col min="12554" max="12554" width="3.7109375" style="20" customWidth="1"/>
    <col min="12555" max="12555" width="9.140625" style="20"/>
    <col min="12556" max="12556" width="3.7109375" style="20" customWidth="1"/>
    <col min="12557" max="12557" width="9.140625" style="20"/>
    <col min="12558" max="12558" width="3.7109375" style="20" customWidth="1"/>
    <col min="12559" max="12801" width="9.140625" style="20"/>
    <col min="12802" max="12802" width="45.7109375" style="20" customWidth="1"/>
    <col min="12803" max="12803" width="9.140625" style="20"/>
    <col min="12804" max="12804" width="3.7109375" style="20" customWidth="1"/>
    <col min="12805" max="12805" width="9.140625" style="20"/>
    <col min="12806" max="12806" width="3.7109375" style="20" customWidth="1"/>
    <col min="12807" max="12807" width="9.140625" style="20"/>
    <col min="12808" max="12808" width="3.7109375" style="20" customWidth="1"/>
    <col min="12809" max="12809" width="9.140625" style="20"/>
    <col min="12810" max="12810" width="3.7109375" style="20" customWidth="1"/>
    <col min="12811" max="12811" width="9.140625" style="20"/>
    <col min="12812" max="12812" width="3.7109375" style="20" customWidth="1"/>
    <col min="12813" max="12813" width="9.140625" style="20"/>
    <col min="12814" max="12814" width="3.7109375" style="20" customWidth="1"/>
    <col min="12815" max="13057" width="9.140625" style="20"/>
    <col min="13058" max="13058" width="45.7109375" style="20" customWidth="1"/>
    <col min="13059" max="13059" width="9.140625" style="20"/>
    <col min="13060" max="13060" width="3.7109375" style="20" customWidth="1"/>
    <col min="13061" max="13061" width="9.140625" style="20"/>
    <col min="13062" max="13062" width="3.7109375" style="20" customWidth="1"/>
    <col min="13063" max="13063" width="9.140625" style="20"/>
    <col min="13064" max="13064" width="3.7109375" style="20" customWidth="1"/>
    <col min="13065" max="13065" width="9.140625" style="20"/>
    <col min="13066" max="13066" width="3.7109375" style="20" customWidth="1"/>
    <col min="13067" max="13067" width="9.140625" style="20"/>
    <col min="13068" max="13068" width="3.7109375" style="20" customWidth="1"/>
    <col min="13069" max="13069" width="9.140625" style="20"/>
    <col min="13070" max="13070" width="3.7109375" style="20" customWidth="1"/>
    <col min="13071" max="13313" width="9.140625" style="20"/>
    <col min="13314" max="13314" width="45.7109375" style="20" customWidth="1"/>
    <col min="13315" max="13315" width="9.140625" style="20"/>
    <col min="13316" max="13316" width="3.7109375" style="20" customWidth="1"/>
    <col min="13317" max="13317" width="9.140625" style="20"/>
    <col min="13318" max="13318" width="3.7109375" style="20" customWidth="1"/>
    <col min="13319" max="13319" width="9.140625" style="20"/>
    <col min="13320" max="13320" width="3.7109375" style="20" customWidth="1"/>
    <col min="13321" max="13321" width="9.140625" style="20"/>
    <col min="13322" max="13322" width="3.7109375" style="20" customWidth="1"/>
    <col min="13323" max="13323" width="9.140625" style="20"/>
    <col min="13324" max="13324" width="3.7109375" style="20" customWidth="1"/>
    <col min="13325" max="13325" width="9.140625" style="20"/>
    <col min="13326" max="13326" width="3.7109375" style="20" customWidth="1"/>
    <col min="13327" max="13569" width="9.140625" style="20"/>
    <col min="13570" max="13570" width="45.7109375" style="20" customWidth="1"/>
    <col min="13571" max="13571" width="9.140625" style="20"/>
    <col min="13572" max="13572" width="3.7109375" style="20" customWidth="1"/>
    <col min="13573" max="13573" width="9.140625" style="20"/>
    <col min="13574" max="13574" width="3.7109375" style="20" customWidth="1"/>
    <col min="13575" max="13575" width="9.140625" style="20"/>
    <col min="13576" max="13576" width="3.7109375" style="20" customWidth="1"/>
    <col min="13577" max="13577" width="9.140625" style="20"/>
    <col min="13578" max="13578" width="3.7109375" style="20" customWidth="1"/>
    <col min="13579" max="13579" width="9.140625" style="20"/>
    <col min="13580" max="13580" width="3.7109375" style="20" customWidth="1"/>
    <col min="13581" max="13581" width="9.140625" style="20"/>
    <col min="13582" max="13582" width="3.7109375" style="20" customWidth="1"/>
    <col min="13583" max="13825" width="9.140625" style="20"/>
    <col min="13826" max="13826" width="45.7109375" style="20" customWidth="1"/>
    <col min="13827" max="13827" width="9.140625" style="20"/>
    <col min="13828" max="13828" width="3.7109375" style="20" customWidth="1"/>
    <col min="13829" max="13829" width="9.140625" style="20"/>
    <col min="13830" max="13830" width="3.7109375" style="20" customWidth="1"/>
    <col min="13831" max="13831" width="9.140625" style="20"/>
    <col min="13832" max="13832" width="3.7109375" style="20" customWidth="1"/>
    <col min="13833" max="13833" width="9.140625" style="20"/>
    <col min="13834" max="13834" width="3.7109375" style="20" customWidth="1"/>
    <col min="13835" max="13835" width="9.140625" style="20"/>
    <col min="13836" max="13836" width="3.7109375" style="20" customWidth="1"/>
    <col min="13837" max="13837" width="9.140625" style="20"/>
    <col min="13838" max="13838" width="3.7109375" style="20" customWidth="1"/>
    <col min="13839" max="14081" width="9.140625" style="20"/>
    <col min="14082" max="14082" width="45.7109375" style="20" customWidth="1"/>
    <col min="14083" max="14083" width="9.140625" style="20"/>
    <col min="14084" max="14084" width="3.7109375" style="20" customWidth="1"/>
    <col min="14085" max="14085" width="9.140625" style="20"/>
    <col min="14086" max="14086" width="3.7109375" style="20" customWidth="1"/>
    <col min="14087" max="14087" width="9.140625" style="20"/>
    <col min="14088" max="14088" width="3.7109375" style="20" customWidth="1"/>
    <col min="14089" max="14089" width="9.140625" style="20"/>
    <col min="14090" max="14090" width="3.7109375" style="20" customWidth="1"/>
    <col min="14091" max="14091" width="9.140625" style="20"/>
    <col min="14092" max="14092" width="3.7109375" style="20" customWidth="1"/>
    <col min="14093" max="14093" width="9.140625" style="20"/>
    <col min="14094" max="14094" width="3.7109375" style="20" customWidth="1"/>
    <col min="14095" max="14337" width="9.140625" style="20"/>
    <col min="14338" max="14338" width="45.7109375" style="20" customWidth="1"/>
    <col min="14339" max="14339" width="9.140625" style="20"/>
    <col min="14340" max="14340" width="3.7109375" style="20" customWidth="1"/>
    <col min="14341" max="14341" width="9.140625" style="20"/>
    <col min="14342" max="14342" width="3.7109375" style="20" customWidth="1"/>
    <col min="14343" max="14343" width="9.140625" style="20"/>
    <col min="14344" max="14344" width="3.7109375" style="20" customWidth="1"/>
    <col min="14345" max="14345" width="9.140625" style="20"/>
    <col min="14346" max="14346" width="3.7109375" style="20" customWidth="1"/>
    <col min="14347" max="14347" width="9.140625" style="20"/>
    <col min="14348" max="14348" width="3.7109375" style="20" customWidth="1"/>
    <col min="14349" max="14349" width="9.140625" style="20"/>
    <col min="14350" max="14350" width="3.7109375" style="20" customWidth="1"/>
    <col min="14351" max="14593" width="9.140625" style="20"/>
    <col min="14594" max="14594" width="45.7109375" style="20" customWidth="1"/>
    <col min="14595" max="14595" width="9.140625" style="20"/>
    <col min="14596" max="14596" width="3.7109375" style="20" customWidth="1"/>
    <col min="14597" max="14597" width="9.140625" style="20"/>
    <col min="14598" max="14598" width="3.7109375" style="20" customWidth="1"/>
    <col min="14599" max="14599" width="9.140625" style="20"/>
    <col min="14600" max="14600" width="3.7109375" style="20" customWidth="1"/>
    <col min="14601" max="14601" width="9.140625" style="20"/>
    <col min="14602" max="14602" width="3.7109375" style="20" customWidth="1"/>
    <col min="14603" max="14603" width="9.140625" style="20"/>
    <col min="14604" max="14604" width="3.7109375" style="20" customWidth="1"/>
    <col min="14605" max="14605" width="9.140625" style="20"/>
    <col min="14606" max="14606" width="3.7109375" style="20" customWidth="1"/>
    <col min="14607" max="14849" width="9.140625" style="20"/>
    <col min="14850" max="14850" width="45.7109375" style="20" customWidth="1"/>
    <col min="14851" max="14851" width="9.140625" style="20"/>
    <col min="14852" max="14852" width="3.7109375" style="20" customWidth="1"/>
    <col min="14853" max="14853" width="9.140625" style="20"/>
    <col min="14854" max="14854" width="3.7109375" style="20" customWidth="1"/>
    <col min="14855" max="14855" width="9.140625" style="20"/>
    <col min="14856" max="14856" width="3.7109375" style="20" customWidth="1"/>
    <col min="14857" max="14857" width="9.140625" style="20"/>
    <col min="14858" max="14858" width="3.7109375" style="20" customWidth="1"/>
    <col min="14859" max="14859" width="9.140625" style="20"/>
    <col min="14860" max="14860" width="3.7109375" style="20" customWidth="1"/>
    <col min="14861" max="14861" width="9.140625" style="20"/>
    <col min="14862" max="14862" width="3.7109375" style="20" customWidth="1"/>
    <col min="14863" max="15105" width="9.140625" style="20"/>
    <col min="15106" max="15106" width="45.7109375" style="20" customWidth="1"/>
    <col min="15107" max="15107" width="9.140625" style="20"/>
    <col min="15108" max="15108" width="3.7109375" style="20" customWidth="1"/>
    <col min="15109" max="15109" width="9.140625" style="20"/>
    <col min="15110" max="15110" width="3.7109375" style="20" customWidth="1"/>
    <col min="15111" max="15111" width="9.140625" style="20"/>
    <col min="15112" max="15112" width="3.7109375" style="20" customWidth="1"/>
    <col min="15113" max="15113" width="9.140625" style="20"/>
    <col min="15114" max="15114" width="3.7109375" style="20" customWidth="1"/>
    <col min="15115" max="15115" width="9.140625" style="20"/>
    <col min="15116" max="15116" width="3.7109375" style="20" customWidth="1"/>
    <col min="15117" max="15117" width="9.140625" style="20"/>
    <col min="15118" max="15118" width="3.7109375" style="20" customWidth="1"/>
    <col min="15119" max="15361" width="9.140625" style="20"/>
    <col min="15362" max="15362" width="45.7109375" style="20" customWidth="1"/>
    <col min="15363" max="15363" width="9.140625" style="20"/>
    <col min="15364" max="15364" width="3.7109375" style="20" customWidth="1"/>
    <col min="15365" max="15365" width="9.140625" style="20"/>
    <col min="15366" max="15366" width="3.7109375" style="20" customWidth="1"/>
    <col min="15367" max="15367" width="9.140625" style="20"/>
    <col min="15368" max="15368" width="3.7109375" style="20" customWidth="1"/>
    <col min="15369" max="15369" width="9.140625" style="20"/>
    <col min="15370" max="15370" width="3.7109375" style="20" customWidth="1"/>
    <col min="15371" max="15371" width="9.140625" style="20"/>
    <col min="15372" max="15372" width="3.7109375" style="20" customWidth="1"/>
    <col min="15373" max="15373" width="9.140625" style="20"/>
    <col min="15374" max="15374" width="3.7109375" style="20" customWidth="1"/>
    <col min="15375" max="15617" width="9.140625" style="20"/>
    <col min="15618" max="15618" width="45.7109375" style="20" customWidth="1"/>
    <col min="15619" max="15619" width="9.140625" style="20"/>
    <col min="15620" max="15620" width="3.7109375" style="20" customWidth="1"/>
    <col min="15621" max="15621" width="9.140625" style="20"/>
    <col min="15622" max="15622" width="3.7109375" style="20" customWidth="1"/>
    <col min="15623" max="15623" width="9.140625" style="20"/>
    <col min="15624" max="15624" width="3.7109375" style="20" customWidth="1"/>
    <col min="15625" max="15625" width="9.140625" style="20"/>
    <col min="15626" max="15626" width="3.7109375" style="20" customWidth="1"/>
    <col min="15627" max="15627" width="9.140625" style="20"/>
    <col min="15628" max="15628" width="3.7109375" style="20" customWidth="1"/>
    <col min="15629" max="15629" width="9.140625" style="20"/>
    <col min="15630" max="15630" width="3.7109375" style="20" customWidth="1"/>
    <col min="15631" max="15873" width="9.140625" style="20"/>
    <col min="15874" max="15874" width="45.7109375" style="20" customWidth="1"/>
    <col min="15875" max="15875" width="9.140625" style="20"/>
    <col min="15876" max="15876" width="3.7109375" style="20" customWidth="1"/>
    <col min="15877" max="15877" width="9.140625" style="20"/>
    <col min="15878" max="15878" width="3.7109375" style="20" customWidth="1"/>
    <col min="15879" max="15879" width="9.140625" style="20"/>
    <col min="15880" max="15880" width="3.7109375" style="20" customWidth="1"/>
    <col min="15881" max="15881" width="9.140625" style="20"/>
    <col min="15882" max="15882" width="3.7109375" style="20" customWidth="1"/>
    <col min="15883" max="15883" width="9.140625" style="20"/>
    <col min="15884" max="15884" width="3.7109375" style="20" customWidth="1"/>
    <col min="15885" max="15885" width="9.140625" style="20"/>
    <col min="15886" max="15886" width="3.7109375" style="20" customWidth="1"/>
    <col min="15887" max="16129" width="9.140625" style="20"/>
    <col min="16130" max="16130" width="45.7109375" style="20" customWidth="1"/>
    <col min="16131" max="16131" width="9.140625" style="20"/>
    <col min="16132" max="16132" width="3.7109375" style="20" customWidth="1"/>
    <col min="16133" max="16133" width="9.140625" style="20"/>
    <col min="16134" max="16134" width="3.7109375" style="20" customWidth="1"/>
    <col min="16135" max="16135" width="9.140625" style="20"/>
    <col min="16136" max="16136" width="3.7109375" style="20" customWidth="1"/>
    <col min="16137" max="16137" width="9.140625" style="20"/>
    <col min="16138" max="16138" width="3.7109375" style="20" customWidth="1"/>
    <col min="16139" max="16139" width="9.140625" style="20"/>
    <col min="16140" max="16140" width="3.7109375" style="20" customWidth="1"/>
    <col min="16141" max="16141" width="9.140625" style="20"/>
    <col min="16142" max="16142" width="3.7109375" style="20" customWidth="1"/>
    <col min="16143" max="16384" width="9.140625" style="20"/>
  </cols>
  <sheetData>
    <row r="1" spans="1:23" ht="15" customHeight="1">
      <c r="A1" s="129"/>
      <c r="B1" s="510" t="s">
        <v>456</v>
      </c>
      <c r="C1" s="212"/>
      <c r="D1" s="212"/>
      <c r="E1" s="212"/>
      <c r="F1" s="212"/>
      <c r="G1" s="212"/>
      <c r="H1" s="212"/>
      <c r="I1" s="212"/>
      <c r="J1" s="212"/>
      <c r="K1" s="212"/>
      <c r="L1" s="212"/>
    </row>
    <row r="2" spans="1:23" ht="13.5" customHeight="1">
      <c r="A2" s="54"/>
      <c r="B2" s="314"/>
      <c r="C2" s="20"/>
      <c r="D2" s="311"/>
      <c r="E2" s="311"/>
      <c r="F2" s="212"/>
      <c r="G2" s="311"/>
      <c r="H2" s="311"/>
      <c r="I2" s="212"/>
      <c r="J2" s="212"/>
      <c r="L2" s="311"/>
      <c r="M2" s="21"/>
    </row>
    <row r="3" spans="1:23" ht="15">
      <c r="A3" s="54"/>
      <c r="B3" s="314"/>
      <c r="C3" s="212"/>
      <c r="D3" s="212"/>
      <c r="E3" s="311"/>
      <c r="F3" s="212"/>
      <c r="G3" s="311"/>
      <c r="H3" s="311"/>
      <c r="I3" s="212"/>
      <c r="J3" s="212"/>
      <c r="L3" s="311"/>
      <c r="M3" s="21"/>
    </row>
    <row r="4" spans="1:23" ht="62.25">
      <c r="A4" s="54"/>
      <c r="B4" s="575" t="s">
        <v>257</v>
      </c>
      <c r="C4" s="689"/>
      <c r="D4" s="566" t="s">
        <v>298</v>
      </c>
      <c r="E4" s="571"/>
      <c r="F4" s="566" t="s">
        <v>297</v>
      </c>
      <c r="G4" s="571"/>
      <c r="H4" s="566" t="s">
        <v>296</v>
      </c>
      <c r="I4" s="689"/>
      <c r="J4" s="566" t="s">
        <v>559</v>
      </c>
      <c r="L4" s="566" t="s">
        <v>560</v>
      </c>
      <c r="M4" s="21"/>
    </row>
    <row r="5" spans="1:23">
      <c r="A5" s="54"/>
      <c r="B5" s="575"/>
      <c r="C5" s="571"/>
      <c r="D5" s="571" t="s">
        <v>26</v>
      </c>
      <c r="E5" s="571"/>
      <c r="F5" s="571" t="s">
        <v>26</v>
      </c>
      <c r="G5" s="571"/>
      <c r="H5" s="571" t="s">
        <v>117</v>
      </c>
      <c r="I5" s="571"/>
      <c r="J5" s="571" t="s">
        <v>26</v>
      </c>
      <c r="K5" s="571"/>
      <c r="L5" s="571" t="s">
        <v>117</v>
      </c>
      <c r="M5" s="21"/>
    </row>
    <row r="6" spans="1:23">
      <c r="A6" s="54"/>
      <c r="B6" s="575"/>
      <c r="C6" s="571"/>
      <c r="D6" s="571"/>
      <c r="E6" s="571"/>
      <c r="F6" s="571"/>
      <c r="G6" s="571"/>
      <c r="H6" s="571"/>
      <c r="I6" s="571"/>
      <c r="J6" s="571"/>
      <c r="K6" s="571"/>
      <c r="L6" s="571"/>
      <c r="M6" s="21"/>
    </row>
    <row r="7" spans="1:23" ht="15">
      <c r="A7" s="54"/>
      <c r="B7" s="575"/>
      <c r="C7" s="571"/>
      <c r="D7" s="87"/>
      <c r="E7" s="87"/>
      <c r="F7" s="87"/>
      <c r="G7" s="87"/>
      <c r="H7" s="152"/>
      <c r="I7" s="87"/>
      <c r="J7" s="87"/>
      <c r="K7" s="87"/>
      <c r="L7" s="152"/>
      <c r="M7" s="160"/>
      <c r="O7" s="158"/>
      <c r="P7" s="158"/>
      <c r="Q7" s="158"/>
      <c r="R7" s="158"/>
      <c r="S7" s="158"/>
      <c r="T7" s="158"/>
      <c r="U7" s="158"/>
      <c r="V7" s="158"/>
      <c r="W7" s="158"/>
    </row>
    <row r="8" spans="1:23" ht="12" customHeight="1">
      <c r="A8" s="54"/>
      <c r="B8" s="575" t="s">
        <v>44</v>
      </c>
      <c r="C8" s="571"/>
      <c r="D8" s="65"/>
      <c r="E8" s="65"/>
      <c r="F8" s="65"/>
      <c r="G8" s="65"/>
      <c r="H8" s="264"/>
      <c r="I8" s="65"/>
      <c r="J8" s="65"/>
      <c r="K8" s="65"/>
      <c r="L8" s="264"/>
      <c r="M8" s="160"/>
      <c r="O8" s="158"/>
      <c r="P8" s="158"/>
      <c r="Q8" s="158"/>
      <c r="R8" s="158"/>
      <c r="S8" s="158"/>
      <c r="T8" s="158"/>
      <c r="U8" s="158"/>
      <c r="V8" s="158"/>
      <c r="W8" s="158"/>
    </row>
    <row r="9" spans="1:23" ht="15">
      <c r="A9" s="54"/>
      <c r="B9" s="164" t="s">
        <v>58</v>
      </c>
      <c r="C9" s="571"/>
      <c r="D9" s="271">
        <v>302019</v>
      </c>
      <c r="E9" s="65"/>
      <c r="F9" s="271">
        <v>5503</v>
      </c>
      <c r="G9" s="65"/>
      <c r="H9" s="264">
        <v>1.8</v>
      </c>
      <c r="I9" s="65"/>
      <c r="J9" s="271">
        <v>1447</v>
      </c>
      <c r="K9" s="65"/>
      <c r="L9" s="264">
        <v>26.3</v>
      </c>
      <c r="M9" s="265"/>
      <c r="O9" s="158"/>
      <c r="P9" s="158"/>
      <c r="Q9" s="158"/>
      <c r="R9" s="158"/>
      <c r="S9" s="158"/>
      <c r="T9" s="158"/>
      <c r="U9" s="158"/>
      <c r="V9" s="158"/>
      <c r="W9" s="158"/>
    </row>
    <row r="10" spans="1:23" ht="15">
      <c r="A10" s="54"/>
      <c r="B10" s="164" t="s">
        <v>414</v>
      </c>
      <c r="C10" s="571"/>
      <c r="D10" s="273">
        <v>10598</v>
      </c>
      <c r="E10" s="65"/>
      <c r="F10" s="273">
        <v>819</v>
      </c>
      <c r="G10" s="65"/>
      <c r="H10" s="264">
        <v>7.7</v>
      </c>
      <c r="I10" s="65"/>
      <c r="J10" s="273">
        <v>285</v>
      </c>
      <c r="K10" s="65"/>
      <c r="L10" s="264">
        <v>83.1</v>
      </c>
      <c r="M10" s="265"/>
      <c r="O10" s="158"/>
      <c r="P10" s="158"/>
      <c r="Q10" s="158"/>
      <c r="R10" s="158"/>
      <c r="S10" s="158"/>
      <c r="T10" s="158"/>
      <c r="U10" s="158"/>
      <c r="V10" s="158"/>
      <c r="W10" s="158"/>
    </row>
    <row r="11" spans="1:23" ht="15">
      <c r="A11" s="54"/>
      <c r="B11" s="164" t="s">
        <v>45</v>
      </c>
      <c r="C11" s="571"/>
      <c r="D11" s="272">
        <v>4148</v>
      </c>
      <c r="E11" s="65"/>
      <c r="F11" s="272">
        <v>408</v>
      </c>
      <c r="G11" s="65"/>
      <c r="H11" s="690">
        <v>9.8000000000000007</v>
      </c>
      <c r="I11" s="65"/>
      <c r="J11" s="272">
        <v>106</v>
      </c>
      <c r="K11" s="65"/>
      <c r="L11" s="264">
        <v>28.3</v>
      </c>
      <c r="M11" s="265"/>
      <c r="O11" s="158"/>
      <c r="P11" s="158"/>
      <c r="Q11" s="158"/>
      <c r="R11" s="158"/>
      <c r="S11" s="158"/>
      <c r="T11" s="158"/>
      <c r="U11" s="158"/>
      <c r="V11" s="158"/>
      <c r="W11" s="158"/>
    </row>
    <row r="12" spans="1:23" ht="15">
      <c r="A12" s="54"/>
      <c r="B12" s="575"/>
      <c r="C12" s="571"/>
      <c r="D12" s="65">
        <f>SUM(D9:D11)</f>
        <v>316765</v>
      </c>
      <c r="E12" s="65"/>
      <c r="F12" s="65">
        <f>SUM(F9:F11)</f>
        <v>6730</v>
      </c>
      <c r="G12" s="65"/>
      <c r="H12" s="690">
        <v>2.1</v>
      </c>
      <c r="I12" s="65"/>
      <c r="J12" s="65">
        <f>SUM(J9:J11)</f>
        <v>1838</v>
      </c>
      <c r="K12" s="65"/>
      <c r="L12" s="264">
        <v>29.5</v>
      </c>
      <c r="M12" s="265"/>
      <c r="O12" s="158"/>
      <c r="P12" s="158"/>
      <c r="Q12" s="158"/>
      <c r="R12" s="158"/>
      <c r="S12" s="158"/>
      <c r="T12" s="158"/>
      <c r="U12" s="158"/>
      <c r="V12" s="158"/>
      <c r="W12" s="158"/>
    </row>
    <row r="13" spans="1:23" ht="15">
      <c r="A13" s="54"/>
      <c r="B13" s="575" t="s">
        <v>52</v>
      </c>
      <c r="C13" s="571"/>
      <c r="D13" s="65"/>
      <c r="E13" s="65"/>
      <c r="F13" s="65"/>
      <c r="G13" s="65"/>
      <c r="H13" s="690"/>
      <c r="I13" s="65"/>
      <c r="J13" s="65"/>
      <c r="K13" s="65"/>
      <c r="L13" s="264"/>
      <c r="M13" s="265"/>
      <c r="O13" s="158"/>
      <c r="P13" s="158"/>
      <c r="Q13" s="158"/>
      <c r="R13" s="158"/>
      <c r="S13" s="158"/>
      <c r="T13" s="158"/>
      <c r="U13" s="158"/>
      <c r="V13" s="158"/>
      <c r="W13" s="158"/>
    </row>
    <row r="14" spans="1:23" ht="15">
      <c r="A14" s="54"/>
      <c r="B14" s="164" t="s">
        <v>417</v>
      </c>
      <c r="C14" s="571"/>
      <c r="D14" s="271">
        <v>27268</v>
      </c>
      <c r="E14" s="65"/>
      <c r="F14" s="271">
        <v>2194</v>
      </c>
      <c r="G14" s="65"/>
      <c r="H14" s="690">
        <v>8</v>
      </c>
      <c r="I14" s="65"/>
      <c r="J14" s="271">
        <v>623</v>
      </c>
      <c r="K14" s="65"/>
      <c r="L14" s="264">
        <v>28.4</v>
      </c>
      <c r="M14" s="265"/>
      <c r="O14" s="158"/>
      <c r="P14" s="158"/>
      <c r="Q14" s="158"/>
      <c r="R14" s="158"/>
      <c r="S14" s="158"/>
      <c r="T14" s="158"/>
      <c r="U14" s="158"/>
      <c r="V14" s="158"/>
      <c r="W14" s="158"/>
    </row>
    <row r="15" spans="1:23" ht="15">
      <c r="A15" s="54"/>
      <c r="B15" s="164" t="s">
        <v>45</v>
      </c>
      <c r="C15" s="571"/>
      <c r="D15" s="272">
        <v>83111</v>
      </c>
      <c r="E15" s="65"/>
      <c r="F15" s="272">
        <v>2853</v>
      </c>
      <c r="G15" s="65"/>
      <c r="H15" s="690">
        <v>3.4</v>
      </c>
      <c r="I15" s="65"/>
      <c r="J15" s="272">
        <v>1761</v>
      </c>
      <c r="K15" s="65"/>
      <c r="L15" s="264">
        <v>61.7</v>
      </c>
      <c r="M15" s="265"/>
      <c r="O15" s="158"/>
      <c r="P15" s="158"/>
      <c r="Q15" s="158"/>
      <c r="R15" s="158"/>
      <c r="S15" s="158"/>
      <c r="T15" s="158"/>
      <c r="U15" s="158"/>
      <c r="V15" s="158"/>
      <c r="W15" s="158"/>
    </row>
    <row r="16" spans="1:23" ht="15">
      <c r="A16" s="54"/>
      <c r="B16" s="164"/>
      <c r="C16" s="571"/>
      <c r="D16" s="65">
        <f>SUM(D14:D15)</f>
        <v>110379</v>
      </c>
      <c r="E16" s="65"/>
      <c r="F16" s="65">
        <f>SUM(F14:F15)</f>
        <v>5047</v>
      </c>
      <c r="G16" s="65"/>
      <c r="H16" s="690">
        <v>4.5999999999999996</v>
      </c>
      <c r="I16" s="65"/>
      <c r="J16" s="65">
        <f>SUM(J14:J15)</f>
        <v>2384</v>
      </c>
      <c r="K16" s="65"/>
      <c r="L16" s="264">
        <v>47.2</v>
      </c>
      <c r="M16" s="265"/>
      <c r="O16" s="158"/>
      <c r="P16" s="158"/>
      <c r="Q16" s="158"/>
      <c r="R16" s="158"/>
      <c r="S16" s="158"/>
      <c r="T16" s="158"/>
      <c r="U16" s="158"/>
      <c r="V16" s="158"/>
      <c r="W16" s="158"/>
    </row>
    <row r="17" spans="1:23" ht="13.5" customHeight="1">
      <c r="A17" s="45"/>
      <c r="B17" s="575" t="s">
        <v>418</v>
      </c>
      <c r="C17" s="571"/>
      <c r="D17" s="65"/>
      <c r="E17" s="65"/>
      <c r="F17" s="65"/>
      <c r="G17" s="65"/>
      <c r="H17" s="690"/>
      <c r="I17" s="65"/>
      <c r="J17" s="65"/>
      <c r="K17" s="65"/>
      <c r="L17" s="264"/>
      <c r="M17" s="265"/>
      <c r="O17" s="158"/>
      <c r="P17" s="158"/>
      <c r="Q17" s="158"/>
      <c r="R17" s="158"/>
      <c r="S17" s="158"/>
      <c r="T17" s="158"/>
      <c r="U17" s="158"/>
      <c r="V17" s="158"/>
      <c r="W17" s="158"/>
    </row>
    <row r="18" spans="1:23" ht="15.75" customHeight="1">
      <c r="A18" s="21"/>
      <c r="B18" s="164" t="s">
        <v>419</v>
      </c>
      <c r="C18" s="571"/>
      <c r="D18" s="271">
        <v>9008</v>
      </c>
      <c r="E18" s="65"/>
      <c r="F18" s="271">
        <v>639</v>
      </c>
      <c r="G18" s="65"/>
      <c r="H18" s="690">
        <v>7.1</v>
      </c>
      <c r="I18" s="65"/>
      <c r="J18" s="271">
        <v>226</v>
      </c>
      <c r="K18" s="65"/>
      <c r="L18" s="264">
        <v>96.6</v>
      </c>
      <c r="M18" s="265"/>
      <c r="O18" s="158"/>
      <c r="P18" s="158"/>
      <c r="Q18" s="158"/>
      <c r="R18" s="158"/>
      <c r="S18" s="158"/>
      <c r="T18" s="158"/>
      <c r="U18" s="158"/>
      <c r="V18" s="158"/>
      <c r="W18" s="158"/>
    </row>
    <row r="19" spans="1:23" ht="15" customHeight="1">
      <c r="A19" s="21"/>
      <c r="B19" s="164" t="s">
        <v>51</v>
      </c>
      <c r="C19" s="571"/>
      <c r="D19" s="273">
        <v>5061</v>
      </c>
      <c r="E19" s="65"/>
      <c r="F19" s="273">
        <v>221</v>
      </c>
      <c r="G19" s="65"/>
      <c r="H19" s="690">
        <v>4.4000000000000004</v>
      </c>
      <c r="I19" s="65"/>
      <c r="J19" s="273">
        <v>140</v>
      </c>
      <c r="K19" s="65"/>
      <c r="L19" s="264">
        <v>63.3</v>
      </c>
      <c r="M19" s="265"/>
      <c r="O19" s="158"/>
      <c r="P19" s="158"/>
      <c r="Q19" s="158"/>
      <c r="R19" s="158"/>
      <c r="S19" s="158"/>
      <c r="T19" s="158"/>
      <c r="U19" s="158"/>
      <c r="V19" s="158"/>
      <c r="W19" s="158"/>
    </row>
    <row r="20" spans="1:23" ht="15" customHeight="1">
      <c r="A20" s="21"/>
      <c r="B20" s="164" t="s">
        <v>420</v>
      </c>
      <c r="C20" s="571"/>
      <c r="D20" s="272">
        <v>5478</v>
      </c>
      <c r="E20" s="65"/>
      <c r="F20" s="272">
        <v>86</v>
      </c>
      <c r="G20" s="65"/>
      <c r="H20" s="690">
        <v>1.6</v>
      </c>
      <c r="I20" s="65"/>
      <c r="J20" s="272">
        <v>45</v>
      </c>
      <c r="K20" s="65"/>
      <c r="L20" s="264">
        <v>52.3</v>
      </c>
      <c r="M20" s="265"/>
      <c r="O20" s="158"/>
      <c r="P20" s="158"/>
      <c r="Q20" s="158"/>
      <c r="R20" s="158"/>
      <c r="S20" s="158"/>
      <c r="T20" s="158"/>
      <c r="U20" s="158"/>
      <c r="V20" s="158"/>
      <c r="W20" s="158"/>
    </row>
    <row r="21" spans="1:23" ht="15">
      <c r="A21" s="53"/>
      <c r="B21" s="575"/>
      <c r="C21" s="571"/>
      <c r="D21" s="65">
        <f>SUM(D18:D20)</f>
        <v>19547</v>
      </c>
      <c r="E21" s="65"/>
      <c r="F21" s="65">
        <f>SUM(F18:F20)</f>
        <v>946</v>
      </c>
      <c r="G21" s="65"/>
      <c r="H21" s="264">
        <v>4.8</v>
      </c>
      <c r="I21" s="65"/>
      <c r="J21" s="65">
        <f>SUM(J18:J20)</f>
        <v>411</v>
      </c>
      <c r="K21" s="65"/>
      <c r="L21" s="264">
        <v>76</v>
      </c>
      <c r="M21" s="265"/>
      <c r="O21" s="158"/>
      <c r="P21" s="158"/>
      <c r="Q21" s="158"/>
      <c r="R21" s="158"/>
      <c r="S21" s="158"/>
      <c r="T21" s="158"/>
      <c r="U21" s="158"/>
      <c r="V21" s="158"/>
      <c r="W21" s="158"/>
    </row>
    <row r="22" spans="1:23" ht="15">
      <c r="A22" s="53"/>
      <c r="B22" s="575" t="s">
        <v>421</v>
      </c>
      <c r="C22" s="571"/>
      <c r="D22" s="65"/>
      <c r="E22" s="65"/>
      <c r="F22" s="65"/>
      <c r="G22" s="65"/>
      <c r="H22" s="264"/>
      <c r="I22" s="65"/>
      <c r="J22" s="65"/>
      <c r="K22" s="65"/>
      <c r="L22" s="264"/>
      <c r="M22" s="265"/>
      <c r="O22" s="158"/>
      <c r="P22" s="158"/>
      <c r="Q22" s="158"/>
      <c r="R22" s="158"/>
      <c r="S22" s="158"/>
      <c r="T22" s="158"/>
      <c r="U22" s="158"/>
      <c r="V22" s="158"/>
      <c r="W22" s="158"/>
    </row>
    <row r="23" spans="1:23" ht="15">
      <c r="A23" s="53"/>
      <c r="B23" s="164" t="s">
        <v>422</v>
      </c>
      <c r="C23" s="571"/>
      <c r="D23" s="271">
        <v>5944</v>
      </c>
      <c r="E23" s="65"/>
      <c r="F23" s="271">
        <v>1002</v>
      </c>
      <c r="G23" s="65"/>
      <c r="H23" s="264">
        <v>16.899999999999999</v>
      </c>
      <c r="I23" s="65"/>
      <c r="J23" s="271">
        <v>638</v>
      </c>
      <c r="K23" s="65"/>
      <c r="L23" s="264">
        <v>63.7</v>
      </c>
      <c r="M23" s="265"/>
      <c r="O23" s="158"/>
      <c r="P23" s="158"/>
      <c r="Q23" s="158"/>
      <c r="R23" s="158"/>
      <c r="S23" s="158"/>
      <c r="T23" s="158"/>
      <c r="U23" s="158"/>
      <c r="V23" s="158"/>
      <c r="W23" s="158"/>
    </row>
    <row r="24" spans="1:23" ht="15">
      <c r="A24" s="53"/>
      <c r="B24" s="164" t="s">
        <v>423</v>
      </c>
      <c r="C24" s="571"/>
      <c r="D24" s="273">
        <v>5512</v>
      </c>
      <c r="E24" s="65"/>
      <c r="F24" s="273">
        <v>5087</v>
      </c>
      <c r="G24" s="65"/>
      <c r="H24" s="264">
        <v>92.3</v>
      </c>
      <c r="I24" s="65"/>
      <c r="J24" s="273">
        <v>3775</v>
      </c>
      <c r="K24" s="65"/>
      <c r="L24" s="264">
        <v>74.2</v>
      </c>
      <c r="M24" s="265"/>
      <c r="O24" s="158"/>
      <c r="P24" s="158"/>
      <c r="Q24" s="158"/>
      <c r="R24" s="158"/>
      <c r="S24" s="158"/>
      <c r="T24" s="158"/>
      <c r="U24" s="158"/>
      <c r="V24" s="158"/>
      <c r="W24" s="158"/>
    </row>
    <row r="25" spans="1:23" ht="15">
      <c r="A25" s="53"/>
      <c r="B25" s="164" t="s">
        <v>424</v>
      </c>
      <c r="C25" s="571"/>
      <c r="D25" s="273">
        <v>3918</v>
      </c>
      <c r="E25" s="65"/>
      <c r="F25" s="273">
        <v>3235</v>
      </c>
      <c r="G25" s="65"/>
      <c r="H25" s="264">
        <v>82.6</v>
      </c>
      <c r="I25" s="65"/>
      <c r="J25" s="273">
        <v>2305</v>
      </c>
      <c r="K25" s="65"/>
      <c r="L25" s="264">
        <v>71.3</v>
      </c>
      <c r="M25" s="265"/>
      <c r="O25" s="158"/>
      <c r="P25" s="158"/>
      <c r="Q25" s="158"/>
      <c r="R25" s="158"/>
      <c r="S25" s="158"/>
      <c r="T25" s="158"/>
      <c r="U25" s="158"/>
      <c r="V25" s="158"/>
      <c r="W25" s="158"/>
    </row>
    <row r="26" spans="1:23" ht="15">
      <c r="A26" s="54"/>
      <c r="B26" s="164" t="s">
        <v>425</v>
      </c>
      <c r="C26" s="571"/>
      <c r="D26" s="273">
        <v>11571</v>
      </c>
      <c r="E26" s="65"/>
      <c r="F26" s="273">
        <v>8131</v>
      </c>
      <c r="G26" s="65"/>
      <c r="H26" s="264">
        <v>70.3</v>
      </c>
      <c r="I26" s="65"/>
      <c r="J26" s="273">
        <v>3320</v>
      </c>
      <c r="K26" s="65"/>
      <c r="L26" s="264">
        <v>40.799999999999997</v>
      </c>
      <c r="M26" s="265"/>
      <c r="O26" s="158"/>
      <c r="P26" s="158"/>
      <c r="Q26" s="158"/>
      <c r="R26" s="158"/>
      <c r="S26" s="158"/>
      <c r="T26" s="158"/>
      <c r="U26" s="158"/>
      <c r="V26" s="158"/>
      <c r="W26" s="158"/>
    </row>
    <row r="27" spans="1:23" ht="15">
      <c r="A27" s="54"/>
      <c r="B27" s="164" t="s">
        <v>293</v>
      </c>
      <c r="C27" s="571"/>
      <c r="D27" s="273">
        <v>9017</v>
      </c>
      <c r="E27" s="65"/>
      <c r="F27" s="273">
        <v>1368</v>
      </c>
      <c r="G27" s="65"/>
      <c r="H27" s="264">
        <v>15.2</v>
      </c>
      <c r="I27" s="65"/>
      <c r="J27" s="273">
        <v>565</v>
      </c>
      <c r="K27" s="65"/>
      <c r="L27" s="264">
        <v>41.3</v>
      </c>
      <c r="M27" s="265"/>
      <c r="O27" s="158"/>
      <c r="P27" s="158"/>
      <c r="Q27" s="158"/>
      <c r="R27" s="158"/>
      <c r="S27" s="158"/>
      <c r="T27" s="158"/>
      <c r="U27" s="158"/>
      <c r="V27" s="158"/>
      <c r="W27" s="158"/>
    </row>
    <row r="28" spans="1:23" ht="15">
      <c r="A28" s="54"/>
      <c r="B28" s="164" t="s">
        <v>45</v>
      </c>
      <c r="C28" s="571"/>
      <c r="D28" s="272">
        <v>2519</v>
      </c>
      <c r="E28" s="65"/>
      <c r="F28" s="272">
        <v>486</v>
      </c>
      <c r="G28" s="65"/>
      <c r="H28" s="264">
        <v>19.3</v>
      </c>
      <c r="I28" s="65"/>
      <c r="J28" s="272">
        <v>372</v>
      </c>
      <c r="K28" s="65"/>
      <c r="L28" s="264">
        <v>76.5</v>
      </c>
      <c r="M28" s="265"/>
      <c r="O28" s="158"/>
      <c r="P28" s="158"/>
      <c r="Q28" s="158"/>
      <c r="R28" s="158"/>
      <c r="S28" s="158"/>
      <c r="T28" s="158"/>
      <c r="U28" s="158"/>
      <c r="V28" s="158"/>
      <c r="W28" s="158"/>
    </row>
    <row r="29" spans="1:23" ht="15">
      <c r="A29" s="54"/>
      <c r="B29" s="575"/>
      <c r="C29" s="571"/>
      <c r="D29" s="65">
        <f>SUM(D23:D28)</f>
        <v>38481</v>
      </c>
      <c r="E29" s="65"/>
      <c r="F29" s="65">
        <f>SUM(F23:F28)</f>
        <v>19309</v>
      </c>
      <c r="G29" s="65"/>
      <c r="H29" s="690">
        <v>50.2</v>
      </c>
      <c r="I29" s="65"/>
      <c r="J29" s="65">
        <f>SUM(J23:J28)</f>
        <v>10975</v>
      </c>
      <c r="K29" s="65"/>
      <c r="L29" s="264">
        <v>56.8</v>
      </c>
      <c r="M29" s="265"/>
      <c r="O29" s="158"/>
      <c r="P29" s="158"/>
      <c r="Q29" s="158"/>
      <c r="R29" s="158"/>
      <c r="S29" s="158"/>
      <c r="T29" s="158"/>
      <c r="U29" s="158"/>
      <c r="V29" s="158"/>
      <c r="W29" s="158"/>
    </row>
    <row r="30" spans="1:23" ht="15">
      <c r="A30" s="54"/>
      <c r="B30" s="575" t="s">
        <v>403</v>
      </c>
      <c r="C30" s="571"/>
      <c r="D30" s="65">
        <v>23553</v>
      </c>
      <c r="E30" s="65"/>
      <c r="F30" s="65">
        <v>227</v>
      </c>
      <c r="G30" s="65"/>
      <c r="H30" s="690">
        <v>1</v>
      </c>
      <c r="I30" s="65"/>
      <c r="J30" s="65">
        <v>99</v>
      </c>
      <c r="K30" s="65"/>
      <c r="L30" s="264">
        <v>43.6</v>
      </c>
      <c r="M30" s="265"/>
      <c r="O30" s="158"/>
      <c r="P30" s="158"/>
      <c r="Q30" s="158"/>
      <c r="R30" s="158"/>
      <c r="S30" s="158"/>
      <c r="T30" s="158"/>
      <c r="U30" s="158"/>
      <c r="V30" s="158"/>
      <c r="W30" s="158"/>
    </row>
    <row r="31" spans="1:23" ht="15">
      <c r="A31" s="54"/>
      <c r="B31" s="575" t="s">
        <v>48</v>
      </c>
      <c r="C31" s="571"/>
      <c r="D31" s="65">
        <v>2779</v>
      </c>
      <c r="E31" s="65"/>
      <c r="F31" s="65"/>
      <c r="G31" s="65"/>
      <c r="H31" s="690"/>
      <c r="I31" s="65"/>
      <c r="J31" s="65"/>
      <c r="K31" s="65"/>
      <c r="L31" s="264"/>
      <c r="M31" s="265"/>
      <c r="O31" s="158"/>
      <c r="P31" s="158"/>
      <c r="Q31" s="158"/>
      <c r="R31" s="158"/>
      <c r="S31" s="158"/>
      <c r="T31" s="158"/>
      <c r="U31" s="158"/>
      <c r="V31" s="158"/>
      <c r="W31" s="158"/>
    </row>
    <row r="32" spans="1:23" ht="12" customHeight="1">
      <c r="A32" s="54"/>
      <c r="B32" s="575" t="s">
        <v>57</v>
      </c>
      <c r="C32" s="571"/>
      <c r="D32" s="219">
        <f>SUM(D12,D16,D21,D29,D30:D31)</f>
        <v>511504</v>
      </c>
      <c r="E32" s="65"/>
      <c r="F32" s="163">
        <f>SUM(F12,F16,F21,F29,F30:F31)</f>
        <v>32259</v>
      </c>
      <c r="G32" s="65"/>
      <c r="H32" s="690">
        <v>6.3</v>
      </c>
      <c r="I32" s="65"/>
      <c r="J32" s="163">
        <f>SUM(J12,J16,J21,J29,J30:J31)</f>
        <v>15707</v>
      </c>
      <c r="K32" s="65"/>
      <c r="L32" s="264">
        <v>50.1</v>
      </c>
      <c r="M32" s="265"/>
      <c r="O32" s="158"/>
      <c r="P32" s="158"/>
      <c r="Q32" s="158"/>
      <c r="R32" s="158"/>
      <c r="S32" s="158"/>
      <c r="T32" s="158"/>
      <c r="U32" s="158"/>
      <c r="V32" s="158"/>
      <c r="W32" s="158"/>
    </row>
    <row r="33" spans="1:23" ht="15">
      <c r="A33" s="54"/>
      <c r="B33" s="575" t="s">
        <v>49</v>
      </c>
      <c r="C33" s="571"/>
      <c r="D33" s="65">
        <v>-15707</v>
      </c>
      <c r="E33" s="65"/>
      <c r="F33" s="65"/>
      <c r="G33" s="65"/>
      <c r="H33" s="264"/>
      <c r="I33" s="65"/>
      <c r="J33" s="65"/>
      <c r="K33" s="65"/>
      <c r="L33" s="264"/>
      <c r="M33" s="160"/>
      <c r="O33" s="158"/>
      <c r="P33" s="158"/>
      <c r="Q33" s="158"/>
      <c r="R33" s="158"/>
      <c r="S33" s="158"/>
      <c r="T33" s="158"/>
      <c r="U33" s="158"/>
      <c r="V33" s="158"/>
      <c r="W33" s="158"/>
    </row>
    <row r="34" spans="1:23" ht="15">
      <c r="A34" s="54"/>
      <c r="B34" s="575" t="s">
        <v>299</v>
      </c>
      <c r="C34" s="571"/>
      <c r="D34" s="65">
        <v>-516</v>
      </c>
      <c r="E34" s="65"/>
      <c r="F34" s="65"/>
      <c r="G34" s="65"/>
      <c r="H34" s="264"/>
      <c r="I34" s="65"/>
      <c r="J34" s="65"/>
      <c r="K34" s="65"/>
      <c r="L34" s="264"/>
      <c r="M34" s="160"/>
      <c r="O34" s="158"/>
      <c r="P34" s="158"/>
      <c r="Q34" s="158"/>
      <c r="R34" s="158"/>
      <c r="S34" s="158"/>
      <c r="T34" s="158"/>
      <c r="U34" s="158"/>
      <c r="V34" s="158"/>
      <c r="W34" s="158"/>
    </row>
    <row r="35" spans="1:23" ht="15">
      <c r="A35" s="54"/>
      <c r="B35" s="575" t="s">
        <v>50</v>
      </c>
      <c r="C35" s="571"/>
      <c r="D35" s="163">
        <f>SUM(D32:D34)</f>
        <v>495281</v>
      </c>
      <c r="E35" s="65"/>
      <c r="F35" s="65"/>
      <c r="G35" s="65"/>
      <c r="H35" s="264"/>
      <c r="I35" s="65"/>
      <c r="J35" s="65"/>
      <c r="K35" s="65"/>
      <c r="L35" s="264"/>
      <c r="M35" s="160"/>
      <c r="O35" s="158"/>
      <c r="P35" s="158"/>
      <c r="Q35" s="158"/>
      <c r="R35" s="158"/>
      <c r="S35" s="158"/>
      <c r="T35" s="158"/>
      <c r="U35" s="158"/>
      <c r="V35" s="158"/>
      <c r="W35" s="158"/>
    </row>
    <row r="36" spans="1:23" ht="15">
      <c r="A36" s="54"/>
      <c r="B36" s="53"/>
      <c r="C36" s="574"/>
      <c r="D36" s="65"/>
      <c r="E36" s="65"/>
      <c r="F36" s="306"/>
      <c r="G36" s="65"/>
      <c r="H36" s="281"/>
      <c r="I36" s="65"/>
      <c r="J36" s="65"/>
      <c r="K36" s="65"/>
      <c r="L36" s="281"/>
      <c r="M36" s="160"/>
      <c r="O36" s="158"/>
      <c r="P36" s="158"/>
      <c r="Q36" s="158"/>
      <c r="R36" s="158"/>
      <c r="S36" s="158"/>
      <c r="T36" s="158"/>
      <c r="U36" s="158"/>
      <c r="V36" s="158"/>
      <c r="W36" s="158"/>
    </row>
    <row r="37" spans="1:23" ht="15">
      <c r="A37" s="110"/>
      <c r="B37" s="689"/>
      <c r="C37" s="689"/>
      <c r="D37" s="689"/>
      <c r="E37" s="689"/>
      <c r="F37" s="689"/>
      <c r="G37" s="689"/>
      <c r="H37" s="689"/>
      <c r="I37" s="689"/>
      <c r="J37" s="689"/>
      <c r="K37" s="689"/>
      <c r="L37" s="125"/>
    </row>
    <row r="38" spans="1:23" ht="15">
      <c r="A38" s="415">
        <v>1</v>
      </c>
      <c r="B38" s="161" t="s">
        <v>164</v>
      </c>
      <c r="C38" s="310"/>
      <c r="D38" s="310"/>
      <c r="E38" s="310"/>
      <c r="F38" s="212"/>
      <c r="G38" s="212"/>
      <c r="H38" s="212"/>
      <c r="I38" s="212"/>
      <c r="J38" s="212"/>
      <c r="K38" s="212"/>
      <c r="L38" s="125"/>
    </row>
    <row r="39" spans="1:23" ht="24.75" customHeight="1">
      <c r="A39" s="415">
        <v>2</v>
      </c>
      <c r="B39" s="773" t="s">
        <v>457</v>
      </c>
      <c r="C39" s="773"/>
      <c r="D39" s="773"/>
      <c r="E39" s="773"/>
      <c r="F39" s="773"/>
      <c r="G39" s="773"/>
      <c r="H39" s="773"/>
      <c r="I39" s="773"/>
      <c r="J39" s="773"/>
      <c r="K39" s="773"/>
      <c r="L39" s="773"/>
    </row>
    <row r="40" spans="1:23">
      <c r="A40" s="37"/>
      <c r="B40" s="746"/>
      <c r="C40" s="746"/>
      <c r="D40" s="746"/>
      <c r="E40" s="746"/>
      <c r="F40" s="746"/>
      <c r="G40" s="746"/>
      <c r="H40" s="746"/>
      <c r="I40" s="746"/>
      <c r="J40" s="746"/>
      <c r="K40" s="746"/>
      <c r="L40" s="746"/>
      <c r="M40" s="746"/>
    </row>
    <row r="41" spans="1:23">
      <c r="A41" s="128"/>
      <c r="B41" s="746"/>
      <c r="C41" s="746"/>
      <c r="D41" s="746"/>
      <c r="E41" s="746"/>
      <c r="F41" s="746"/>
      <c r="G41" s="746"/>
      <c r="H41" s="746"/>
      <c r="I41" s="746"/>
      <c r="J41" s="746"/>
      <c r="K41" s="746"/>
      <c r="L41" s="746"/>
      <c r="M41" s="746"/>
    </row>
    <row r="42" spans="1:23">
      <c r="A42" s="128"/>
      <c r="B42" s="210"/>
      <c r="C42" s="210"/>
      <c r="D42" s="210"/>
      <c r="E42" s="210"/>
      <c r="F42" s="210"/>
      <c r="G42" s="210"/>
      <c r="H42" s="210"/>
      <c r="I42" s="210"/>
      <c r="J42" s="210"/>
      <c r="K42" s="118"/>
      <c r="L42" s="125"/>
    </row>
    <row r="43" spans="1:23">
      <c r="A43" s="128"/>
      <c r="B43" s="128"/>
      <c r="C43" s="127"/>
      <c r="D43" s="127"/>
      <c r="E43" s="127"/>
      <c r="F43" s="118"/>
      <c r="G43" s="118"/>
      <c r="H43" s="118"/>
      <c r="I43" s="118"/>
      <c r="J43" s="118"/>
      <c r="K43" s="118"/>
      <c r="L43" s="125"/>
    </row>
    <row r="44" spans="1:23">
      <c r="A44" s="118"/>
      <c r="B44" s="118"/>
      <c r="C44" s="129"/>
      <c r="D44" s="129"/>
      <c r="E44" s="129"/>
      <c r="F44" s="118"/>
      <c r="G44" s="118"/>
      <c r="H44" s="118"/>
      <c r="I44" s="118"/>
      <c r="J44" s="118"/>
      <c r="K44" s="118"/>
      <c r="L44" s="125"/>
    </row>
    <row r="45" spans="1:23">
      <c r="A45" s="118"/>
      <c r="B45" s="118"/>
      <c r="C45" s="129"/>
      <c r="D45" s="129"/>
      <c r="E45" s="129"/>
      <c r="F45" s="118"/>
      <c r="G45" s="118"/>
      <c r="H45" s="118"/>
      <c r="I45" s="118"/>
      <c r="J45" s="118"/>
      <c r="K45" s="118"/>
      <c r="L45" s="125"/>
    </row>
    <row r="46" spans="1:23">
      <c r="A46" s="125"/>
      <c r="B46" s="125"/>
      <c r="C46" s="130"/>
      <c r="D46" s="130"/>
      <c r="E46" s="130"/>
      <c r="F46" s="125"/>
      <c r="G46" s="125"/>
      <c r="H46" s="125"/>
      <c r="I46" s="125"/>
      <c r="J46" s="125"/>
      <c r="K46" s="125"/>
      <c r="L46" s="125"/>
    </row>
    <row r="47" spans="1:23">
      <c r="A47" s="125"/>
      <c r="B47" s="125"/>
      <c r="C47" s="130"/>
      <c r="D47" s="130"/>
      <c r="E47" s="130"/>
      <c r="F47" s="125"/>
      <c r="G47" s="125"/>
      <c r="H47" s="125"/>
      <c r="I47" s="125"/>
      <c r="J47" s="125"/>
      <c r="K47" s="125"/>
      <c r="L47" s="125"/>
    </row>
    <row r="48" spans="1:23">
      <c r="A48" s="125"/>
      <c r="B48" s="125"/>
      <c r="C48" s="130"/>
      <c r="D48" s="130"/>
      <c r="E48" s="130"/>
      <c r="F48" s="125"/>
      <c r="G48" s="125"/>
      <c r="H48" s="125"/>
      <c r="I48" s="125"/>
      <c r="J48" s="125"/>
      <c r="K48" s="125"/>
      <c r="L48" s="125"/>
    </row>
  </sheetData>
  <customSheetViews>
    <customSheetView guid="{BDC7517F-FCD9-4D43-85F8-8FEB94E79248}" showGridLines="0" fitToPage="1" topLeftCell="A21">
      <selection activeCell="B38" sqref="B38"/>
      <pageMargins left="0.70866141732283472" right="0.70866141732283472" top="0.74803149606299213" bottom="0.74803149606299213" header="0.31496062992125984" footer="0.31496062992125984"/>
      <pageSetup paperSize="9" scale="44" orientation="portrait" r:id="rId1"/>
    </customSheetView>
    <customSheetView guid="{F9FCB958-E158-4566-AC3B-17DC22EB34F1}" showGridLines="0" fitToPage="1">
      <selection activeCell="A37" sqref="A37:XFD37"/>
      <pageMargins left="0.70866141732283472" right="0.70866141732283472" top="0.74803149606299213" bottom="0.74803149606299213" header="0.31496062992125984" footer="0.31496062992125984"/>
      <pageSetup paperSize="9" scale="44" orientation="portrait" r:id="rId2"/>
    </customSheetView>
  </customSheetViews>
  <mergeCells count="2">
    <mergeCell ref="B40:M41"/>
    <mergeCell ref="B39:L39"/>
  </mergeCells>
  <pageMargins left="0.70866141732283472" right="0.70866141732283472" top="0.74803149606299213" bottom="0.74803149606299213" header="0.31496062992125984" footer="0.31496062992125984"/>
  <pageSetup paperSize="9" scale="44" orientation="portrait" r:id="rId3"/>
</worksheet>
</file>

<file path=xl/worksheets/sheet23.xml><?xml version="1.0" encoding="utf-8"?>
<worksheet xmlns="http://schemas.openxmlformats.org/spreadsheetml/2006/main" xmlns:r="http://schemas.openxmlformats.org/officeDocument/2006/relationships">
  <sheetPr codeName="Sheet31"/>
  <dimension ref="A1:AQ37"/>
  <sheetViews>
    <sheetView workbookViewId="0"/>
  </sheetViews>
  <sheetFormatPr defaultRowHeight="12"/>
  <cols>
    <col min="1" max="1" width="2.7109375" style="3" customWidth="1"/>
    <col min="2" max="2" width="20.7109375" style="3" customWidth="1"/>
    <col min="3" max="3" width="2.7109375" style="3" customWidth="1"/>
    <col min="4" max="4" width="10.7109375" style="3" customWidth="1"/>
    <col min="5" max="5" width="2.7109375" style="3" customWidth="1"/>
    <col min="6" max="6" width="10.7109375" style="3" customWidth="1"/>
    <col min="7" max="7" width="2.7109375" style="3" customWidth="1"/>
    <col min="8" max="8" width="10.7109375" style="3" customWidth="1"/>
    <col min="9" max="9" width="2.7109375" style="3" customWidth="1"/>
    <col min="10" max="10" width="10.7109375" style="3" customWidth="1"/>
    <col min="11" max="11" width="2.7109375" style="3" customWidth="1"/>
    <col min="12" max="12" width="10.7109375" style="3" customWidth="1"/>
    <col min="13" max="13" width="2.7109375" style="3" customWidth="1"/>
    <col min="14" max="14" width="10.7109375" style="3" customWidth="1"/>
    <col min="15" max="15" width="2.7109375" style="3" customWidth="1"/>
    <col min="16" max="16" width="10.7109375" style="3" customWidth="1"/>
    <col min="17" max="17" width="4.42578125" style="3" customWidth="1"/>
    <col min="18" max="18" width="10.7109375" style="3" customWidth="1"/>
    <col min="19" max="16384" width="9.140625" style="3"/>
  </cols>
  <sheetData>
    <row r="1" spans="2:43">
      <c r="B1" s="138" t="s">
        <v>163</v>
      </c>
    </row>
    <row r="2" spans="2:43">
      <c r="B2" s="44"/>
    </row>
    <row r="3" spans="2:43">
      <c r="B3" s="44" t="s">
        <v>464</v>
      </c>
    </row>
    <row r="4" spans="2:43">
      <c r="C4" s="57"/>
      <c r="P4" s="502" t="s">
        <v>466</v>
      </c>
      <c r="Q4" s="752"/>
      <c r="R4" s="501" t="s">
        <v>120</v>
      </c>
    </row>
    <row r="5" spans="2:43" ht="12" customHeight="1">
      <c r="B5" s="575" t="s">
        <v>471</v>
      </c>
      <c r="C5" s="57"/>
      <c r="P5" s="502" t="s">
        <v>465</v>
      </c>
      <c r="Q5" s="752"/>
      <c r="R5" s="751" t="s">
        <v>467</v>
      </c>
    </row>
    <row r="6" spans="2:43" ht="12" customHeight="1">
      <c r="B6" s="44"/>
      <c r="C6" s="57"/>
      <c r="P6" s="96">
        <v>2014</v>
      </c>
      <c r="Q6" s="752"/>
      <c r="R6" s="751"/>
    </row>
    <row r="7" spans="2:43" ht="12" customHeight="1">
      <c r="B7" s="95"/>
      <c r="C7" s="94"/>
      <c r="P7" s="96" t="s">
        <v>26</v>
      </c>
      <c r="Q7" s="96"/>
      <c r="R7" s="501" t="s">
        <v>26</v>
      </c>
    </row>
    <row r="8" spans="2:43" ht="12" customHeight="1">
      <c r="B8" s="95"/>
      <c r="C8" s="94"/>
      <c r="P8" s="96"/>
      <c r="Q8" s="96"/>
      <c r="R8" s="501"/>
    </row>
    <row r="9" spans="2:43" ht="15">
      <c r="B9" s="503" t="s">
        <v>59</v>
      </c>
      <c r="C9" s="329"/>
      <c r="D9" s="10"/>
      <c r="P9" s="407">
        <v>228554</v>
      </c>
      <c r="Q9" s="407"/>
      <c r="R9" s="376">
        <v>228030</v>
      </c>
      <c r="T9" s="158"/>
      <c r="U9" s="158"/>
      <c r="V9" s="158"/>
      <c r="W9" s="158"/>
      <c r="X9" s="158"/>
      <c r="Y9" s="158"/>
      <c r="Z9" s="158"/>
      <c r="AA9" s="158"/>
      <c r="AB9" s="158"/>
      <c r="AC9" s="158"/>
      <c r="AD9" s="158"/>
      <c r="AE9" s="158"/>
      <c r="AF9" s="158"/>
      <c r="AG9" s="158"/>
      <c r="AH9" s="158" t="e">
        <f>IF(IF(#REF!="",TRUE,IF(CODE(#REF!)=150,TRUE,FALSE)),"",VALUE(SUBSTITUTE(#REF!,CHAR(160),"")))</f>
        <v>#REF!</v>
      </c>
      <c r="AI9" s="158" t="str">
        <f t="shared" ref="AH9:AI21" si="0">IF(IF(S9="",TRUE,IF(CODE(S9)=150,TRUE,FALSE)),"",VALUE(SUBSTITUTE(S9,CHAR(160),"")))</f>
        <v/>
      </c>
      <c r="AJ9" s="158"/>
      <c r="AK9" s="158"/>
      <c r="AL9" s="158"/>
      <c r="AM9" s="158"/>
      <c r="AN9" s="158"/>
      <c r="AO9" s="158"/>
      <c r="AP9" s="158"/>
      <c r="AQ9" s="158"/>
    </row>
    <row r="10" spans="2:43" ht="15">
      <c r="B10" s="503" t="s">
        <v>60</v>
      </c>
      <c r="C10" s="329"/>
      <c r="D10" s="10"/>
      <c r="P10" s="407">
        <v>51656</v>
      </c>
      <c r="Q10" s="407"/>
      <c r="R10" s="376">
        <v>50346</v>
      </c>
      <c r="T10" s="158"/>
      <c r="U10" s="158"/>
      <c r="V10" s="158"/>
      <c r="W10" s="158"/>
      <c r="X10" s="158"/>
      <c r="Y10" s="158"/>
      <c r="Z10" s="158"/>
      <c r="AA10" s="158"/>
      <c r="AB10" s="158"/>
      <c r="AC10" s="158"/>
      <c r="AD10" s="158"/>
      <c r="AE10" s="158"/>
      <c r="AF10" s="158"/>
      <c r="AG10" s="158"/>
      <c r="AH10" s="158" t="e">
        <f>IF(IF(#REF!="",TRUE,IF(CODE(#REF!)=150,TRUE,FALSE)),"",VALUE(SUBSTITUTE(#REF!,CHAR(160),"")))</f>
        <v>#REF!</v>
      </c>
      <c r="AI10" s="158" t="str">
        <f t="shared" si="0"/>
        <v/>
      </c>
      <c r="AJ10" s="158"/>
      <c r="AK10" s="158"/>
      <c r="AL10" s="158"/>
      <c r="AM10" s="158"/>
      <c r="AN10" s="158"/>
      <c r="AO10" s="158"/>
      <c r="AP10" s="158"/>
      <c r="AQ10" s="158"/>
    </row>
    <row r="11" spans="2:43" ht="15">
      <c r="B11" s="503" t="s">
        <v>170</v>
      </c>
      <c r="C11" s="329"/>
      <c r="D11" s="10"/>
      <c r="P11" s="407">
        <v>22720</v>
      </c>
      <c r="Q11" s="407"/>
      <c r="R11" s="376">
        <v>23643</v>
      </c>
      <c r="T11" s="158"/>
      <c r="U11" s="158"/>
      <c r="V11" s="158"/>
      <c r="W11" s="158"/>
      <c r="X11" s="158"/>
      <c r="Y11" s="158"/>
      <c r="Z11" s="158"/>
      <c r="AA11" s="158"/>
      <c r="AB11" s="158"/>
      <c r="AC11" s="158"/>
      <c r="AD11" s="158"/>
      <c r="AE11" s="158"/>
      <c r="AF11" s="158"/>
      <c r="AG11" s="158"/>
      <c r="AH11" s="158" t="e">
        <f>IF(IF(#REF!="",TRUE,IF(CODE(#REF!)=150,TRUE,FALSE)),"",VALUE(SUBSTITUTE(#REF!,CHAR(160),"")))</f>
        <v>#REF!</v>
      </c>
      <c r="AI11" s="158" t="str">
        <f t="shared" si="0"/>
        <v/>
      </c>
      <c r="AJ11" s="158"/>
      <c r="AK11" s="158"/>
      <c r="AL11" s="158"/>
      <c r="AM11" s="158"/>
      <c r="AN11" s="158"/>
      <c r="AO11" s="158"/>
      <c r="AP11" s="158"/>
      <c r="AQ11" s="158"/>
    </row>
    <row r="12" spans="2:43" ht="15">
      <c r="B12" s="503"/>
      <c r="C12" s="94"/>
      <c r="D12" s="10"/>
      <c r="P12" s="377">
        <f>SUM(P9:P11)</f>
        <v>302930</v>
      </c>
      <c r="Q12" s="407"/>
      <c r="R12" s="378">
        <f>SUM(R9:R11)</f>
        <v>302019</v>
      </c>
      <c r="T12" s="158"/>
      <c r="U12" s="158"/>
      <c r="V12" s="158"/>
      <c r="W12" s="158"/>
      <c r="X12" s="158"/>
      <c r="Y12" s="158"/>
      <c r="Z12" s="158"/>
      <c r="AA12" s="158"/>
      <c r="AB12" s="158"/>
      <c r="AC12" s="158"/>
      <c r="AD12" s="158"/>
      <c r="AE12" s="158"/>
      <c r="AF12" s="158"/>
      <c r="AG12" s="158"/>
      <c r="AH12" s="158" t="e">
        <f>IF(IF(#REF!="",TRUE,IF(CODE(#REF!)=150,TRUE,FALSE)),"",VALUE(SUBSTITUTE(#REF!,CHAR(160),"")))</f>
        <v>#REF!</v>
      </c>
      <c r="AI12" s="158" t="str">
        <f t="shared" si="0"/>
        <v/>
      </c>
      <c r="AJ12" s="158"/>
      <c r="AK12" s="158"/>
      <c r="AL12" s="158"/>
      <c r="AM12" s="158"/>
      <c r="AN12" s="158"/>
      <c r="AO12" s="158"/>
      <c r="AP12" s="158"/>
      <c r="AQ12" s="158"/>
    </row>
    <row r="13" spans="2:43" ht="15">
      <c r="B13" s="503"/>
      <c r="C13" s="501"/>
      <c r="D13" s="10"/>
      <c r="P13" s="407"/>
      <c r="Q13" s="407"/>
      <c r="R13" s="376"/>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row>
    <row r="14" spans="2:43" ht="15">
      <c r="B14" s="503" t="s">
        <v>468</v>
      </c>
      <c r="C14" s="329"/>
      <c r="D14" s="10"/>
      <c r="P14" s="407">
        <v>8232</v>
      </c>
      <c r="Q14" s="407"/>
      <c r="R14" s="376">
        <v>8282</v>
      </c>
      <c r="T14" s="158"/>
      <c r="U14" s="158"/>
      <c r="V14" s="158"/>
      <c r="W14" s="158"/>
      <c r="X14" s="158"/>
      <c r="Y14" s="158"/>
      <c r="Z14" s="158"/>
      <c r="AA14" s="158"/>
      <c r="AB14" s="158"/>
      <c r="AC14" s="158"/>
      <c r="AD14" s="158"/>
      <c r="AE14" s="158"/>
      <c r="AF14" s="158"/>
      <c r="AG14" s="158"/>
      <c r="AH14" s="158" t="e">
        <f>IF(IF(#REF!="",TRUE,IF(CODE(#REF!)=150,TRUE,FALSE)),"",VALUE(SUBSTITUTE(#REF!,CHAR(160),"")))</f>
        <v>#REF!</v>
      </c>
      <c r="AI14" s="158" t="str">
        <f t="shared" si="0"/>
        <v/>
      </c>
      <c r="AJ14" s="158"/>
      <c r="AK14" s="158"/>
      <c r="AL14" s="158"/>
      <c r="AM14" s="158"/>
      <c r="AN14" s="158"/>
      <c r="AO14" s="158"/>
      <c r="AP14" s="158"/>
      <c r="AQ14" s="158"/>
    </row>
    <row r="15" spans="2:43" ht="15">
      <c r="B15" s="503" t="s">
        <v>469</v>
      </c>
      <c r="C15" s="329"/>
      <c r="D15" s="10"/>
      <c r="P15" s="407">
        <v>2193</v>
      </c>
      <c r="Q15" s="407"/>
      <c r="R15" s="376">
        <v>2316</v>
      </c>
      <c r="T15" s="158"/>
      <c r="U15" s="158"/>
      <c r="V15" s="158"/>
      <c r="W15" s="158"/>
      <c r="X15" s="158"/>
      <c r="Y15" s="158"/>
      <c r="Z15" s="158"/>
      <c r="AA15" s="158"/>
      <c r="AB15" s="158"/>
      <c r="AC15" s="158"/>
      <c r="AD15" s="158"/>
      <c r="AE15" s="158"/>
      <c r="AF15" s="158"/>
      <c r="AG15" s="158"/>
      <c r="AH15" s="158" t="e">
        <f>IF(IF(#REF!="",TRUE,IF(CODE(#REF!)=150,TRUE,FALSE)),"",VALUE(SUBSTITUTE(#REF!,CHAR(160),"")))</f>
        <v>#REF!</v>
      </c>
      <c r="AI15" s="158" t="str">
        <f t="shared" si="0"/>
        <v/>
      </c>
      <c r="AJ15" s="158"/>
      <c r="AK15" s="158"/>
      <c r="AL15" s="158"/>
      <c r="AM15" s="158"/>
      <c r="AN15" s="158"/>
      <c r="AO15" s="158"/>
      <c r="AP15" s="158"/>
      <c r="AQ15" s="158"/>
    </row>
    <row r="16" spans="2:43" ht="15">
      <c r="B16" s="503" t="s">
        <v>72</v>
      </c>
      <c r="C16" s="329"/>
      <c r="D16" s="10"/>
      <c r="P16" s="407">
        <v>3079</v>
      </c>
      <c r="Q16" s="407"/>
      <c r="R16" s="376">
        <v>3232</v>
      </c>
      <c r="T16" s="158"/>
      <c r="U16" s="158"/>
      <c r="V16" s="158"/>
      <c r="W16" s="158"/>
      <c r="X16" s="158"/>
      <c r="Y16" s="158"/>
      <c r="Z16" s="158"/>
      <c r="AA16" s="158"/>
      <c r="AB16" s="158"/>
      <c r="AC16" s="158"/>
      <c r="AD16" s="158"/>
      <c r="AE16" s="158"/>
      <c r="AF16" s="158"/>
      <c r="AG16" s="158"/>
      <c r="AH16" s="158" t="e">
        <f>IF(IF(#REF!="",TRUE,IF(CODE(#REF!)=150,TRUE,FALSE)),"",VALUE(SUBSTITUTE(#REF!,CHAR(160),"")))</f>
        <v>#REF!</v>
      </c>
      <c r="AI16" s="158" t="str">
        <f t="shared" si="0"/>
        <v/>
      </c>
      <c r="AJ16" s="158"/>
      <c r="AK16" s="158"/>
      <c r="AL16" s="158"/>
      <c r="AM16" s="158"/>
      <c r="AN16" s="158"/>
      <c r="AO16" s="158"/>
      <c r="AP16" s="158"/>
      <c r="AQ16" s="158"/>
    </row>
    <row r="17" spans="1:43" ht="15">
      <c r="B17" s="503" t="s">
        <v>470</v>
      </c>
      <c r="C17" s="94"/>
      <c r="P17" s="407">
        <v>960</v>
      </c>
      <c r="Q17" s="407"/>
      <c r="R17" s="376">
        <v>916</v>
      </c>
      <c r="T17" s="158"/>
      <c r="U17" s="158"/>
      <c r="V17" s="158"/>
      <c r="W17" s="158"/>
      <c r="X17" s="158"/>
      <c r="Y17" s="158"/>
      <c r="Z17" s="158"/>
      <c r="AA17" s="158"/>
      <c r="AB17" s="158"/>
      <c r="AC17" s="158"/>
      <c r="AD17" s="158"/>
      <c r="AE17" s="158"/>
      <c r="AF17" s="158"/>
      <c r="AG17" s="158"/>
      <c r="AH17" s="158" t="e">
        <f>IF(IF(#REF!="",TRUE,IF(CODE(#REF!)=150,TRUE,FALSE)),"",VALUE(SUBSTITUTE(#REF!,CHAR(160),"")))</f>
        <v>#REF!</v>
      </c>
      <c r="AI17" s="158" t="str">
        <f t="shared" si="0"/>
        <v/>
      </c>
      <c r="AJ17" s="158"/>
      <c r="AK17" s="158"/>
      <c r="AL17" s="158"/>
      <c r="AM17" s="158"/>
      <c r="AN17" s="158"/>
      <c r="AO17" s="158"/>
      <c r="AP17" s="158"/>
      <c r="AQ17" s="158"/>
    </row>
    <row r="18" spans="1:43" ht="15">
      <c r="B18" s="503"/>
      <c r="C18" s="501"/>
      <c r="P18" s="377">
        <f>SUM(P14:P17)</f>
        <v>14464</v>
      </c>
      <c r="Q18" s="407"/>
      <c r="R18" s="378">
        <f>SUM(R14:R17)</f>
        <v>14746</v>
      </c>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row>
    <row r="19" spans="1:43" ht="15">
      <c r="B19" s="503"/>
      <c r="C19" s="501"/>
      <c r="P19" s="407"/>
      <c r="Q19" s="407"/>
      <c r="R19" s="376"/>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row>
    <row r="20" spans="1:43" ht="15">
      <c r="B20" s="510" t="s">
        <v>31</v>
      </c>
      <c r="C20" s="94"/>
      <c r="P20" s="417">
        <f>P12+P18</f>
        <v>317394</v>
      </c>
      <c r="Q20" s="407"/>
      <c r="R20" s="418">
        <f>R12+R18</f>
        <v>316765</v>
      </c>
      <c r="T20" s="158"/>
      <c r="U20" s="158"/>
      <c r="V20" s="158"/>
      <c r="W20" s="158"/>
      <c r="X20" s="158"/>
      <c r="Y20" s="158"/>
      <c r="Z20" s="158"/>
      <c r="AA20" s="158"/>
      <c r="AB20" s="158"/>
      <c r="AC20" s="158"/>
      <c r="AD20" s="158"/>
      <c r="AE20" s="158"/>
      <c r="AF20" s="158"/>
      <c r="AG20" s="158"/>
      <c r="AH20" s="158" t="e">
        <f>IF(IF(#REF!="",TRUE,IF(CODE(#REF!)=150,TRUE,FALSE)),"",VALUE(SUBSTITUTE(#REF!,CHAR(160),"")))</f>
        <v>#REF!</v>
      </c>
      <c r="AI20" s="158" t="str">
        <f t="shared" si="0"/>
        <v/>
      </c>
      <c r="AJ20" s="158"/>
      <c r="AK20" s="158"/>
      <c r="AL20" s="158"/>
      <c r="AM20" s="158"/>
      <c r="AN20" s="158"/>
      <c r="AO20" s="158"/>
      <c r="AP20" s="158"/>
      <c r="AQ20" s="158"/>
    </row>
    <row r="21" spans="1:43" ht="15">
      <c r="P21" s="365"/>
      <c r="R21" s="365"/>
      <c r="T21" s="158"/>
      <c r="U21" s="158"/>
      <c r="V21" s="158"/>
      <c r="W21" s="158"/>
      <c r="X21" s="158"/>
      <c r="Y21" s="158"/>
      <c r="Z21" s="158"/>
      <c r="AA21" s="158"/>
      <c r="AB21" s="158"/>
      <c r="AC21" s="158"/>
      <c r="AD21" s="158"/>
      <c r="AE21" s="158"/>
      <c r="AF21" s="158"/>
      <c r="AG21" s="158"/>
      <c r="AH21" s="158" t="str">
        <f t="shared" si="0"/>
        <v/>
      </c>
      <c r="AI21" s="158" t="str">
        <f t="shared" si="0"/>
        <v/>
      </c>
      <c r="AJ21" s="158"/>
      <c r="AK21" s="158"/>
      <c r="AL21" s="158"/>
      <c r="AM21" s="158"/>
      <c r="AN21" s="158"/>
      <c r="AO21" s="158"/>
      <c r="AP21" s="158"/>
      <c r="AQ21" s="158"/>
    </row>
    <row r="22" spans="1:43" ht="15">
      <c r="A22" s="415">
        <v>1</v>
      </c>
      <c r="B22" s="161" t="s">
        <v>472</v>
      </c>
      <c r="P22" s="10"/>
      <c r="R22" s="10"/>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row>
    <row r="23" spans="1:43" ht="15">
      <c r="P23" s="10"/>
      <c r="R23" s="10"/>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row>
    <row r="24" spans="1:43" ht="15">
      <c r="T24" s="158"/>
      <c r="U24" s="158"/>
      <c r="V24" s="158"/>
      <c r="W24" s="158"/>
      <c r="X24" s="158"/>
      <c r="Y24" s="158"/>
      <c r="Z24" s="158"/>
      <c r="AA24" s="158"/>
      <c r="AB24" s="158"/>
      <c r="AC24" s="158"/>
      <c r="AD24" s="158"/>
      <c r="AE24" s="158"/>
      <c r="AF24" s="158"/>
      <c r="AG24" s="158"/>
      <c r="AH24" s="158" t="str">
        <f t="shared" ref="AH24:AH35" si="1">IF(IF(R24="",TRUE,IF(CODE(R24)=150,TRUE,FALSE)),"",VALUE(SUBSTITUTE(R24,CHAR(160),"")))</f>
        <v/>
      </c>
      <c r="AI24" s="158" t="str">
        <f t="shared" ref="AI24:AI35" si="2">IF(IF(S24="",TRUE,IF(CODE(S24)=150,TRUE,FALSE)),"",VALUE(SUBSTITUTE(S24,CHAR(160),"")))</f>
        <v/>
      </c>
      <c r="AJ24" s="158"/>
      <c r="AK24" s="158"/>
      <c r="AL24" s="158"/>
      <c r="AM24" s="158"/>
      <c r="AN24" s="158"/>
      <c r="AO24" s="158"/>
      <c r="AP24" s="158"/>
      <c r="AQ24" s="158"/>
    </row>
    <row r="25" spans="1:43" ht="15">
      <c r="B25" s="510" t="s">
        <v>473</v>
      </c>
      <c r="C25" s="76"/>
      <c r="D25" s="76"/>
      <c r="E25" s="76"/>
      <c r="F25" s="76"/>
      <c r="G25" s="76"/>
      <c r="H25" s="76"/>
      <c r="I25" s="76"/>
      <c r="J25" s="76"/>
      <c r="K25" s="76"/>
      <c r="L25" s="76"/>
      <c r="M25" s="76"/>
      <c r="N25" s="76"/>
      <c r="O25" s="76"/>
      <c r="P25" s="76"/>
      <c r="Q25" s="76"/>
      <c r="R25" s="76"/>
      <c r="T25" s="158"/>
      <c r="U25" s="158"/>
      <c r="V25" s="158"/>
      <c r="W25" s="158"/>
      <c r="X25" s="158"/>
      <c r="Y25" s="158"/>
      <c r="Z25" s="158"/>
      <c r="AA25" s="158"/>
      <c r="AB25" s="158"/>
      <c r="AC25" s="158"/>
      <c r="AD25" s="158"/>
      <c r="AE25" s="158"/>
      <c r="AF25" s="158"/>
      <c r="AG25" s="158"/>
      <c r="AH25" s="158" t="str">
        <f t="shared" si="1"/>
        <v/>
      </c>
      <c r="AI25" s="158" t="str">
        <f t="shared" si="2"/>
        <v/>
      </c>
      <c r="AJ25" s="158"/>
      <c r="AK25" s="158"/>
      <c r="AL25" s="158"/>
      <c r="AM25" s="158"/>
      <c r="AN25" s="158"/>
      <c r="AO25" s="158"/>
      <c r="AP25" s="158"/>
      <c r="AQ25" s="158"/>
    </row>
    <row r="26" spans="1:43" ht="15">
      <c r="B26" s="110"/>
      <c r="C26" s="76"/>
      <c r="D26" s="76"/>
      <c r="E26" s="76"/>
      <c r="F26" s="76"/>
      <c r="G26" s="76"/>
      <c r="H26" s="76"/>
      <c r="I26" s="76"/>
      <c r="J26" s="76"/>
      <c r="K26" s="76"/>
      <c r="L26" s="76"/>
      <c r="M26" s="76"/>
      <c r="N26" s="76"/>
      <c r="O26" s="76"/>
      <c r="P26" s="76"/>
      <c r="Q26" s="76"/>
      <c r="R26" s="76"/>
      <c r="T26" s="158"/>
      <c r="U26" s="158"/>
      <c r="V26" s="158"/>
      <c r="W26" s="158"/>
      <c r="X26" s="158"/>
      <c r="Y26" s="158"/>
      <c r="Z26" s="158"/>
      <c r="AA26" s="158"/>
      <c r="AB26" s="158"/>
      <c r="AC26" s="158"/>
      <c r="AD26" s="158"/>
      <c r="AE26" s="158"/>
      <c r="AF26" s="158"/>
      <c r="AG26" s="158"/>
      <c r="AH26" s="158" t="str">
        <f t="shared" si="1"/>
        <v/>
      </c>
      <c r="AI26" s="158" t="str">
        <f t="shared" si="2"/>
        <v/>
      </c>
      <c r="AJ26" s="158"/>
      <c r="AK26" s="158"/>
      <c r="AL26" s="158"/>
      <c r="AM26" s="158"/>
      <c r="AN26" s="158"/>
      <c r="AO26" s="158"/>
      <c r="AP26" s="158"/>
      <c r="AQ26" s="158"/>
    </row>
    <row r="27" spans="1:43" ht="13.5" customHeight="1">
      <c r="B27" s="508"/>
      <c r="C27" s="501"/>
      <c r="D27" s="774" t="s">
        <v>62</v>
      </c>
      <c r="E27" s="774"/>
      <c r="F27" s="774"/>
      <c r="G27" s="502"/>
      <c r="H27" s="775" t="s">
        <v>165</v>
      </c>
      <c r="I27" s="775"/>
      <c r="J27" s="775"/>
      <c r="K27" s="502"/>
      <c r="L27" s="774" t="s">
        <v>476</v>
      </c>
      <c r="M27" s="774"/>
      <c r="N27" s="774"/>
      <c r="O27" s="502"/>
      <c r="P27" s="774" t="s">
        <v>166</v>
      </c>
      <c r="Q27" s="774"/>
      <c r="R27" s="774"/>
      <c r="T27" s="158"/>
      <c r="U27" s="158"/>
      <c r="V27" s="158"/>
      <c r="W27" s="158"/>
      <c r="X27" s="158"/>
      <c r="Y27" s="158"/>
      <c r="Z27" s="158"/>
      <c r="AA27" s="158"/>
      <c r="AB27" s="158"/>
      <c r="AC27" s="158"/>
      <c r="AD27" s="158"/>
      <c r="AE27" s="158"/>
      <c r="AF27" s="158"/>
      <c r="AG27" s="158"/>
      <c r="AH27" s="158" t="str">
        <f t="shared" si="1"/>
        <v/>
      </c>
      <c r="AI27" s="158" t="str">
        <f t="shared" si="2"/>
        <v/>
      </c>
      <c r="AJ27" s="158"/>
      <c r="AK27" s="158"/>
      <c r="AL27" s="158"/>
      <c r="AM27" s="158"/>
      <c r="AN27" s="158"/>
      <c r="AO27" s="158"/>
      <c r="AP27" s="158"/>
      <c r="AQ27" s="158"/>
    </row>
    <row r="28" spans="1:43" ht="12" customHeight="1">
      <c r="B28" s="503"/>
      <c r="C28" s="752" t="s">
        <v>474</v>
      </c>
      <c r="D28" s="752"/>
      <c r="E28" s="117"/>
      <c r="F28" s="501" t="s">
        <v>475</v>
      </c>
      <c r="G28" s="752" t="s">
        <v>474</v>
      </c>
      <c r="H28" s="752"/>
      <c r="I28" s="117"/>
      <c r="J28" s="501" t="s">
        <v>475</v>
      </c>
      <c r="K28" s="752" t="s">
        <v>474</v>
      </c>
      <c r="L28" s="752"/>
      <c r="M28" s="117"/>
      <c r="N28" s="501" t="s">
        <v>475</v>
      </c>
      <c r="O28" s="752" t="s">
        <v>474</v>
      </c>
      <c r="P28" s="752"/>
      <c r="Q28" s="500"/>
      <c r="R28" s="501" t="s">
        <v>475</v>
      </c>
      <c r="T28" s="158"/>
      <c r="U28" s="158"/>
      <c r="V28" s="158"/>
      <c r="W28" s="158"/>
      <c r="X28" s="158"/>
      <c r="Y28" s="158"/>
      <c r="Z28" s="158"/>
      <c r="AA28" s="158"/>
      <c r="AB28" s="158"/>
      <c r="AC28" s="158"/>
      <c r="AD28" s="158"/>
      <c r="AE28" s="158"/>
      <c r="AF28" s="158"/>
      <c r="AG28" s="158"/>
      <c r="AH28" s="158" t="e">
        <f t="shared" si="1"/>
        <v>#VALUE!</v>
      </c>
      <c r="AI28" s="158" t="str">
        <f t="shared" si="2"/>
        <v/>
      </c>
      <c r="AJ28" s="158"/>
      <c r="AK28" s="158"/>
      <c r="AL28" s="158"/>
      <c r="AM28" s="158"/>
      <c r="AN28" s="158"/>
      <c r="AO28" s="158"/>
      <c r="AP28" s="158"/>
      <c r="AQ28" s="158"/>
    </row>
    <row r="29" spans="1:43" ht="12" customHeight="1">
      <c r="B29" s="503"/>
      <c r="C29" s="502"/>
      <c r="D29" s="502">
        <v>2014</v>
      </c>
      <c r="E29" s="117"/>
      <c r="F29" s="501">
        <v>2013</v>
      </c>
      <c r="G29" s="502"/>
      <c r="H29" s="502">
        <v>2014</v>
      </c>
      <c r="I29" s="117"/>
      <c r="J29" s="501">
        <v>2013</v>
      </c>
      <c r="K29" s="502"/>
      <c r="L29" s="502">
        <v>2014</v>
      </c>
      <c r="M29" s="117"/>
      <c r="N29" s="501">
        <v>2013</v>
      </c>
      <c r="O29" s="502"/>
      <c r="P29" s="502">
        <v>2014</v>
      </c>
      <c r="Q29" s="500"/>
      <c r="R29" s="501">
        <v>2013</v>
      </c>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row>
    <row r="30" spans="1:43" ht="15">
      <c r="B30" s="503"/>
      <c r="C30" s="501"/>
      <c r="D30" s="502" t="s">
        <v>167</v>
      </c>
      <c r="E30" s="501"/>
      <c r="F30" s="501" t="s">
        <v>167</v>
      </c>
      <c r="G30" s="501"/>
      <c r="H30" s="502" t="s">
        <v>117</v>
      </c>
      <c r="I30" s="501"/>
      <c r="J30" s="501" t="s">
        <v>117</v>
      </c>
      <c r="K30" s="501"/>
      <c r="L30" s="502" t="s">
        <v>26</v>
      </c>
      <c r="M30" s="501"/>
      <c r="N30" s="501" t="s">
        <v>26</v>
      </c>
      <c r="O30" s="501"/>
      <c r="P30" s="502" t="s">
        <v>117</v>
      </c>
      <c r="Q30" s="501"/>
      <c r="R30" s="501" t="s">
        <v>117</v>
      </c>
      <c r="T30" s="158"/>
      <c r="U30" s="158"/>
      <c r="V30" s="158"/>
      <c r="W30" s="158"/>
      <c r="X30" s="158"/>
      <c r="Y30" s="158"/>
      <c r="Z30" s="158"/>
      <c r="AA30" s="158"/>
      <c r="AB30" s="158"/>
      <c r="AC30" s="158"/>
      <c r="AD30" s="158"/>
      <c r="AE30" s="158"/>
      <c r="AF30" s="158"/>
      <c r="AG30" s="158"/>
      <c r="AH30" s="158" t="e">
        <f t="shared" si="1"/>
        <v>#VALUE!</v>
      </c>
      <c r="AI30" s="158" t="str">
        <f t="shared" si="2"/>
        <v/>
      </c>
      <c r="AJ30" s="158"/>
      <c r="AK30" s="158"/>
      <c r="AL30" s="158"/>
      <c r="AM30" s="158"/>
      <c r="AN30" s="158"/>
      <c r="AO30" s="158"/>
      <c r="AP30" s="158"/>
      <c r="AQ30" s="158"/>
    </row>
    <row r="31" spans="1:43" ht="6.75" customHeight="1">
      <c r="B31" s="503"/>
      <c r="C31" s="501"/>
      <c r="D31" s="502"/>
      <c r="E31" s="501"/>
      <c r="F31" s="501"/>
      <c r="G31" s="501"/>
      <c r="H31" s="502"/>
      <c r="I31" s="501"/>
      <c r="J31" s="501"/>
      <c r="K31" s="501"/>
      <c r="L31" s="502"/>
      <c r="M31" s="501"/>
      <c r="N31" s="501"/>
      <c r="O31" s="501"/>
      <c r="P31" s="502"/>
      <c r="Q31" s="501"/>
      <c r="R31" s="501"/>
      <c r="T31" s="158"/>
      <c r="U31" s="158"/>
      <c r="V31" s="158"/>
      <c r="W31" s="158"/>
      <c r="X31" s="158"/>
      <c r="Y31" s="158"/>
      <c r="Z31" s="158"/>
      <c r="AA31" s="158"/>
      <c r="AB31" s="158"/>
      <c r="AC31" s="158"/>
      <c r="AD31" s="158"/>
      <c r="AE31" s="158"/>
      <c r="AF31" s="158"/>
      <c r="AG31" s="158"/>
      <c r="AH31" s="158" t="str">
        <f t="shared" si="1"/>
        <v/>
      </c>
      <c r="AI31" s="158" t="str">
        <f t="shared" si="2"/>
        <v/>
      </c>
      <c r="AJ31" s="158"/>
      <c r="AK31" s="158"/>
      <c r="AL31" s="158"/>
      <c r="AM31" s="158"/>
      <c r="AN31" s="158"/>
      <c r="AO31" s="158"/>
      <c r="AP31" s="158"/>
      <c r="AQ31" s="158"/>
    </row>
    <row r="32" spans="1:43" ht="18.75" customHeight="1">
      <c r="B32" s="503" t="s">
        <v>59</v>
      </c>
      <c r="C32" s="501"/>
      <c r="D32" s="166">
        <v>44308</v>
      </c>
      <c r="E32" s="165" t="s">
        <v>211</v>
      </c>
      <c r="F32" s="165">
        <v>50437</v>
      </c>
      <c r="G32" s="165" t="s">
        <v>211</v>
      </c>
      <c r="H32" s="633">
        <v>1.9</v>
      </c>
      <c r="I32" s="634" t="s">
        <v>211</v>
      </c>
      <c r="J32" s="634">
        <v>2.2000000000000002</v>
      </c>
      <c r="K32" s="165" t="s">
        <v>211</v>
      </c>
      <c r="L32" s="166">
        <v>4906</v>
      </c>
      <c r="M32" s="165" t="s">
        <v>211</v>
      </c>
      <c r="N32" s="165">
        <v>5683</v>
      </c>
      <c r="O32" s="165" t="s">
        <v>211</v>
      </c>
      <c r="P32" s="633">
        <v>2.1</v>
      </c>
      <c r="Q32" s="634" t="s">
        <v>211</v>
      </c>
      <c r="R32" s="634">
        <v>2.5</v>
      </c>
      <c r="T32" s="158"/>
      <c r="U32" s="158"/>
      <c r="V32" s="158"/>
      <c r="W32" s="158"/>
      <c r="X32" s="158"/>
      <c r="Y32" s="158"/>
      <c r="Z32" s="158"/>
      <c r="AA32" s="158"/>
      <c r="AB32" s="158"/>
      <c r="AC32" s="158"/>
      <c r="AD32" s="158"/>
      <c r="AE32" s="158"/>
      <c r="AF32" s="158"/>
      <c r="AG32" s="158"/>
      <c r="AH32" s="158">
        <f t="shared" si="1"/>
        <v>2.5</v>
      </c>
      <c r="AI32" s="158" t="str">
        <f t="shared" si="2"/>
        <v/>
      </c>
      <c r="AJ32" s="158"/>
      <c r="AK32" s="158"/>
      <c r="AL32" s="158"/>
      <c r="AM32" s="158"/>
      <c r="AN32" s="158"/>
      <c r="AO32" s="158"/>
      <c r="AP32" s="158"/>
      <c r="AQ32" s="158"/>
    </row>
    <row r="33" spans="1:43" ht="15">
      <c r="B33" s="503" t="s">
        <v>60</v>
      </c>
      <c r="C33" s="501"/>
      <c r="D33" s="166">
        <v>5759</v>
      </c>
      <c r="E33" s="165" t="s">
        <v>211</v>
      </c>
      <c r="F33" s="165">
        <v>6250</v>
      </c>
      <c r="G33" s="165" t="s">
        <v>211</v>
      </c>
      <c r="H33" s="633">
        <v>1.2</v>
      </c>
      <c r="I33" s="634" t="s">
        <v>211</v>
      </c>
      <c r="J33" s="634">
        <v>1.4</v>
      </c>
      <c r="K33" s="165" t="s">
        <v>211</v>
      </c>
      <c r="L33" s="166">
        <v>771</v>
      </c>
      <c r="M33" s="165" t="s">
        <v>211</v>
      </c>
      <c r="N33" s="165">
        <v>859</v>
      </c>
      <c r="O33" s="165" t="s">
        <v>211</v>
      </c>
      <c r="P33" s="633">
        <v>1.5</v>
      </c>
      <c r="Q33" s="634" t="s">
        <v>211</v>
      </c>
      <c r="R33" s="634">
        <v>1.7</v>
      </c>
      <c r="T33" s="158"/>
      <c r="U33" s="158"/>
      <c r="V33" s="158"/>
      <c r="W33" s="158"/>
      <c r="X33" s="158"/>
      <c r="Y33" s="158"/>
      <c r="Z33" s="158"/>
      <c r="AA33" s="158"/>
      <c r="AB33" s="158"/>
      <c r="AC33" s="158"/>
      <c r="AD33" s="158"/>
      <c r="AE33" s="158"/>
      <c r="AF33" s="158"/>
      <c r="AG33" s="158"/>
      <c r="AH33" s="158">
        <f t="shared" si="1"/>
        <v>1.7</v>
      </c>
      <c r="AI33" s="158" t="str">
        <f t="shared" si="2"/>
        <v/>
      </c>
      <c r="AJ33" s="158"/>
      <c r="AK33" s="158"/>
      <c r="AL33" s="158"/>
      <c r="AM33" s="158"/>
      <c r="AN33" s="158"/>
      <c r="AO33" s="158"/>
      <c r="AP33" s="158"/>
      <c r="AQ33" s="158"/>
    </row>
    <row r="34" spans="1:43" ht="15">
      <c r="B34" s="503" t="s">
        <v>61</v>
      </c>
      <c r="C34" s="501"/>
      <c r="D34" s="407">
        <v>10686</v>
      </c>
      <c r="E34" s="165" t="s">
        <v>211</v>
      </c>
      <c r="F34" s="376">
        <v>11870</v>
      </c>
      <c r="G34" s="165" t="s">
        <v>211</v>
      </c>
      <c r="H34" s="633">
        <v>6.8</v>
      </c>
      <c r="I34" s="634" t="s">
        <v>211</v>
      </c>
      <c r="J34" s="634">
        <v>7.3</v>
      </c>
      <c r="K34" s="165" t="s">
        <v>211</v>
      </c>
      <c r="L34" s="407">
        <v>1837</v>
      </c>
      <c r="M34" s="165" t="s">
        <v>211</v>
      </c>
      <c r="N34" s="376">
        <v>2051</v>
      </c>
      <c r="O34" s="165" t="s">
        <v>211</v>
      </c>
      <c r="P34" s="633">
        <v>8.1</v>
      </c>
      <c r="Q34" s="634" t="s">
        <v>211</v>
      </c>
      <c r="R34" s="634">
        <v>8.6</v>
      </c>
      <c r="T34" s="158"/>
      <c r="U34" s="158"/>
      <c r="V34" s="158"/>
      <c r="W34" s="158"/>
      <c r="X34" s="158"/>
      <c r="Y34" s="158"/>
      <c r="Z34" s="158"/>
      <c r="AA34" s="158"/>
      <c r="AB34" s="158"/>
      <c r="AC34" s="158"/>
      <c r="AD34" s="158"/>
      <c r="AE34" s="158"/>
      <c r="AF34" s="158"/>
      <c r="AG34" s="158"/>
      <c r="AH34" s="158">
        <f t="shared" si="1"/>
        <v>8.6</v>
      </c>
      <c r="AI34" s="158" t="str">
        <f t="shared" si="2"/>
        <v/>
      </c>
      <c r="AJ34" s="158"/>
      <c r="AK34" s="158"/>
      <c r="AL34" s="158"/>
      <c r="AM34" s="158"/>
      <c r="AN34" s="158"/>
      <c r="AO34" s="158"/>
      <c r="AP34" s="158"/>
      <c r="AQ34" s="158"/>
    </row>
    <row r="35" spans="1:43" ht="15">
      <c r="B35" s="508" t="s">
        <v>31</v>
      </c>
      <c r="C35" s="501"/>
      <c r="D35" s="417">
        <f>SUM(D32:D34)</f>
        <v>60753</v>
      </c>
      <c r="E35" s="165" t="s">
        <v>211</v>
      </c>
      <c r="F35" s="417">
        <f>SUM(F32:F34)</f>
        <v>68557</v>
      </c>
      <c r="G35" s="165" t="s">
        <v>211</v>
      </c>
      <c r="H35" s="633">
        <v>2.1</v>
      </c>
      <c r="I35" s="634" t="s">
        <v>211</v>
      </c>
      <c r="J35" s="634">
        <v>2.2999999999999998</v>
      </c>
      <c r="K35" s="165" t="s">
        <v>211</v>
      </c>
      <c r="L35" s="417">
        <f>SUM(L32:L34)</f>
        <v>7514</v>
      </c>
      <c r="M35" s="165" t="s">
        <v>211</v>
      </c>
      <c r="N35" s="417">
        <f>SUM(N32:N34)</f>
        <v>8593</v>
      </c>
      <c r="O35" s="165" t="s">
        <v>211</v>
      </c>
      <c r="P35" s="633">
        <v>2.5</v>
      </c>
      <c r="Q35" s="634" t="s">
        <v>211</v>
      </c>
      <c r="R35" s="634">
        <v>2.8</v>
      </c>
      <c r="T35" s="158"/>
      <c r="U35" s="158"/>
      <c r="V35" s="158"/>
      <c r="W35" s="158"/>
      <c r="X35" s="158"/>
      <c r="Y35" s="158"/>
      <c r="Z35" s="158"/>
      <c r="AA35" s="158"/>
      <c r="AB35" s="158"/>
      <c r="AC35" s="158"/>
      <c r="AD35" s="158"/>
      <c r="AE35" s="158"/>
      <c r="AF35" s="158"/>
      <c r="AG35" s="158"/>
      <c r="AH35" s="158">
        <f t="shared" si="1"/>
        <v>2.8</v>
      </c>
      <c r="AI35" s="158" t="str">
        <f t="shared" si="2"/>
        <v/>
      </c>
      <c r="AJ35" s="158"/>
      <c r="AK35" s="158"/>
      <c r="AL35" s="158"/>
      <c r="AM35" s="158"/>
      <c r="AN35" s="158"/>
      <c r="AO35" s="158"/>
      <c r="AP35" s="158"/>
      <c r="AQ35" s="158"/>
    </row>
    <row r="36" spans="1:43" ht="15">
      <c r="B36" s="110"/>
      <c r="C36" s="76"/>
      <c r="D36" s="76"/>
      <c r="E36" s="76"/>
      <c r="F36" s="76"/>
      <c r="G36" s="76"/>
      <c r="H36" s="76"/>
      <c r="I36" s="76"/>
      <c r="J36" s="76"/>
      <c r="K36" s="76"/>
      <c r="L36" s="76"/>
      <c r="M36" s="76"/>
      <c r="N36" s="76"/>
      <c r="O36" s="76"/>
      <c r="P36" s="76"/>
      <c r="Q36" s="76"/>
      <c r="R36" s="76"/>
    </row>
    <row r="37" spans="1:43" ht="11.25" customHeight="1">
      <c r="A37" s="416">
        <v>1</v>
      </c>
      <c r="B37" s="504" t="s">
        <v>477</v>
      </c>
      <c r="D37" s="346"/>
      <c r="E37" s="346"/>
      <c r="F37" s="346"/>
      <c r="G37" s="346"/>
      <c r="H37" s="346"/>
      <c r="I37" s="76"/>
      <c r="J37" s="76"/>
      <c r="K37" s="76"/>
      <c r="L37" s="76"/>
      <c r="M37" s="76"/>
      <c r="N37" s="76"/>
      <c r="O37" s="76"/>
      <c r="P37" s="76"/>
      <c r="Q37" s="76"/>
      <c r="R37" s="76"/>
    </row>
  </sheetData>
  <customSheetViews>
    <customSheetView guid="{BDC7517F-FCD9-4D43-85F8-8FEB94E79248}" printArea="1" topLeftCell="A24">
      <selection activeCell="B38" sqref="B38"/>
      <pageMargins left="0.70866141732283472" right="0.70866141732283472" top="0.74803149606299213" bottom="0.74803149606299213" header="0.31496062992125984" footer="0.31496062992125984"/>
      <pageSetup paperSize="9" orientation="landscape" r:id="rId1"/>
    </customSheetView>
    <customSheetView guid="{F9FCB958-E158-4566-AC3B-17DC22EB34F1}" printArea="1">
      <selection activeCell="A30" sqref="A30:XFD30"/>
      <pageMargins left="0.70866141732283472" right="0.70866141732283472" top="0.74803149606299213" bottom="0.74803149606299213" header="0.31496062992125984" footer="0.31496062992125984"/>
      <pageSetup paperSize="9" orientation="landscape" r:id="rId2"/>
    </customSheetView>
  </customSheetViews>
  <mergeCells count="10">
    <mergeCell ref="C28:D28"/>
    <mergeCell ref="O28:P28"/>
    <mergeCell ref="R5:R6"/>
    <mergeCell ref="L27:N27"/>
    <mergeCell ref="P27:R27"/>
    <mergeCell ref="G28:H28"/>
    <mergeCell ref="K28:L28"/>
    <mergeCell ref="Q4:Q6"/>
    <mergeCell ref="D27:F27"/>
    <mergeCell ref="H27:J27"/>
  </mergeCells>
  <pageMargins left="0.70866141732283472" right="0.70866141732283472" top="0.74803149606299213" bottom="0.74803149606299213" header="0.31496062992125984" footer="0.31496062992125984"/>
  <pageSetup paperSize="9" orientation="landscape" r:id="rId3"/>
</worksheet>
</file>

<file path=xl/worksheets/sheet24.xml><?xml version="1.0" encoding="utf-8"?>
<worksheet xmlns="http://schemas.openxmlformats.org/spreadsheetml/2006/main" xmlns:r="http://schemas.openxmlformats.org/officeDocument/2006/relationships">
  <sheetPr codeName="Sheet32"/>
  <dimension ref="A1:AQ38"/>
  <sheetViews>
    <sheetView showGridLines="0" workbookViewId="0"/>
  </sheetViews>
  <sheetFormatPr defaultRowHeight="12"/>
  <cols>
    <col min="1" max="1" width="2.7109375" style="23" customWidth="1"/>
    <col min="2" max="2" width="20.7109375" style="23" customWidth="1"/>
    <col min="3" max="3" width="2.7109375" style="23" customWidth="1"/>
    <col min="4" max="4" width="10.7109375" style="23" customWidth="1"/>
    <col min="5" max="5" width="2.7109375" style="23" customWidth="1"/>
    <col min="6" max="6" width="10.7109375" style="23" customWidth="1"/>
    <col min="7" max="7" width="2.7109375" style="23" customWidth="1"/>
    <col min="8" max="8" width="10.7109375" style="23" customWidth="1"/>
    <col min="9" max="9" width="2.7109375" style="23" customWidth="1"/>
    <col min="10" max="10" width="10.7109375" style="23" customWidth="1"/>
    <col min="11" max="11" width="2.7109375" style="23" customWidth="1"/>
    <col min="12" max="12" width="10.7109375" style="23" customWidth="1"/>
    <col min="13" max="13" width="2.7109375" style="23" customWidth="1"/>
    <col min="14" max="14" width="10.7109375" style="23" customWidth="1"/>
    <col min="15" max="15" width="2.7109375" style="23" customWidth="1"/>
    <col min="16" max="16" width="10.7109375" style="23" customWidth="1"/>
    <col min="17" max="17" width="2.7109375" style="23" customWidth="1"/>
    <col min="18" max="18" width="10.7109375" style="23" customWidth="1"/>
    <col min="19" max="16384" width="9.140625" style="23"/>
  </cols>
  <sheetData>
    <row r="1" spans="1:43">
      <c r="B1" s="138" t="s">
        <v>163</v>
      </c>
    </row>
    <row r="2" spans="1:43">
      <c r="A2" s="319"/>
    </row>
    <row r="3" spans="1:43" s="3" customFormat="1" ht="15">
      <c r="B3" s="339" t="s">
        <v>464</v>
      </c>
      <c r="C3" s="339"/>
      <c r="D3" s="340"/>
      <c r="E3" s="340"/>
      <c r="F3" s="340"/>
      <c r="G3" s="340"/>
      <c r="H3" s="340"/>
      <c r="I3" s="340"/>
      <c r="J3" s="340"/>
      <c r="K3" s="340"/>
      <c r="L3" s="340"/>
      <c r="M3" s="340"/>
      <c r="N3" s="340"/>
      <c r="O3" s="340"/>
      <c r="P3" s="340"/>
      <c r="Q3" s="340"/>
      <c r="R3" s="340"/>
      <c r="T3" s="158"/>
      <c r="U3" s="158"/>
      <c r="V3" s="158"/>
      <c r="W3" s="158"/>
      <c r="X3" s="158"/>
      <c r="Y3" s="158"/>
      <c r="Z3" s="158"/>
      <c r="AA3" s="158"/>
      <c r="AB3" s="158"/>
      <c r="AC3" s="158"/>
      <c r="AD3" s="158"/>
      <c r="AE3" s="158"/>
      <c r="AF3" s="158"/>
      <c r="AG3" s="158"/>
      <c r="AH3" s="158" t="str">
        <f t="shared" ref="AH3:AI3" si="0">IF(IF(R3="",TRUE,IF(CODE(R3)=150,TRUE,FALSE)),"",VALUE(SUBSTITUTE(R3,CHAR(160),"")))</f>
        <v/>
      </c>
      <c r="AI3" s="158" t="str">
        <f t="shared" si="0"/>
        <v/>
      </c>
      <c r="AJ3" s="158"/>
      <c r="AK3" s="158"/>
      <c r="AL3" s="158"/>
      <c r="AM3" s="158"/>
      <c r="AN3" s="158"/>
      <c r="AO3" s="158"/>
      <c r="AP3" s="158"/>
      <c r="AQ3" s="158"/>
    </row>
    <row r="4" spans="1:43" s="3" customFormat="1" ht="15">
      <c r="B4" s="339"/>
      <c r="C4" s="339"/>
      <c r="D4" s="340"/>
      <c r="E4" s="340"/>
      <c r="F4" s="340"/>
      <c r="G4" s="340"/>
      <c r="H4" s="340"/>
      <c r="I4" s="340"/>
      <c r="J4" s="340"/>
      <c r="K4" s="340"/>
      <c r="L4" s="340"/>
      <c r="M4" s="340"/>
      <c r="N4" s="340"/>
      <c r="O4" s="340"/>
      <c r="P4" s="340"/>
      <c r="Q4" s="340"/>
      <c r="R4" s="340"/>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row>
    <row r="5" spans="1:43" ht="15">
      <c r="B5" s="510" t="s">
        <v>478</v>
      </c>
      <c r="C5" s="76"/>
      <c r="D5" s="76"/>
      <c r="E5" s="76"/>
      <c r="F5" s="76"/>
      <c r="G5" s="76"/>
      <c r="H5" s="76"/>
      <c r="I5" s="76"/>
      <c r="J5" s="76"/>
    </row>
    <row r="6" spans="1:43" ht="15">
      <c r="A6" s="77"/>
      <c r="B6" s="76"/>
      <c r="C6" s="76"/>
      <c r="D6" s="76"/>
      <c r="E6" s="76"/>
      <c r="F6" s="76"/>
      <c r="G6" s="76"/>
      <c r="H6" s="76"/>
      <c r="I6" s="76"/>
      <c r="J6" s="76"/>
    </row>
    <row r="7" spans="1:43" ht="36" customHeight="1">
      <c r="B7" s="510" t="s">
        <v>400</v>
      </c>
      <c r="C7" s="136"/>
      <c r="L7" s="349" t="s">
        <v>168</v>
      </c>
      <c r="M7" s="162"/>
      <c r="N7" s="162" t="s">
        <v>169</v>
      </c>
      <c r="O7" s="162"/>
      <c r="P7" s="162" t="s">
        <v>61</v>
      </c>
      <c r="Q7" s="162"/>
      <c r="R7" s="162" t="s">
        <v>135</v>
      </c>
    </row>
    <row r="8" spans="1:43">
      <c r="B8" s="135"/>
      <c r="C8" s="136"/>
      <c r="L8" s="96" t="s">
        <v>117</v>
      </c>
      <c r="M8" s="96"/>
      <c r="N8" s="96" t="s">
        <v>117</v>
      </c>
      <c r="O8" s="96"/>
      <c r="P8" s="96" t="s">
        <v>117</v>
      </c>
      <c r="Q8" s="96"/>
      <c r="R8" s="96" t="s">
        <v>117</v>
      </c>
    </row>
    <row r="9" spans="1:43">
      <c r="B9" s="95"/>
      <c r="C9" s="94"/>
      <c r="L9" s="94"/>
      <c r="M9" s="94"/>
      <c r="N9" s="96"/>
      <c r="O9" s="96"/>
      <c r="P9" s="96"/>
      <c r="Q9" s="96"/>
      <c r="R9" s="96"/>
    </row>
    <row r="10" spans="1:43">
      <c r="B10" s="1" t="s">
        <v>63</v>
      </c>
      <c r="C10" s="94"/>
      <c r="L10" s="344">
        <v>41.8</v>
      </c>
      <c r="M10" s="344"/>
      <c r="N10" s="344">
        <v>27.3</v>
      </c>
      <c r="O10" s="344"/>
      <c r="P10" s="344">
        <v>26.2</v>
      </c>
      <c r="Q10" s="344"/>
      <c r="R10" s="344">
        <v>38.1</v>
      </c>
    </row>
    <row r="11" spans="1:43">
      <c r="B11" s="1" t="s">
        <v>64</v>
      </c>
      <c r="C11" s="94"/>
      <c r="L11" s="344">
        <v>19.600000000000001</v>
      </c>
      <c r="M11" s="344"/>
      <c r="N11" s="344">
        <v>28.3</v>
      </c>
      <c r="O11" s="344"/>
      <c r="P11" s="344">
        <v>19.2</v>
      </c>
      <c r="Q11" s="344"/>
      <c r="R11" s="344">
        <v>21.2</v>
      </c>
    </row>
    <row r="12" spans="1:43">
      <c r="B12" s="1" t="s">
        <v>65</v>
      </c>
      <c r="C12" s="94"/>
      <c r="L12" s="344">
        <v>19.3</v>
      </c>
      <c r="M12" s="344"/>
      <c r="N12" s="344">
        <v>21.1</v>
      </c>
      <c r="O12" s="344"/>
      <c r="P12" s="344">
        <v>20.399999999999999</v>
      </c>
      <c r="Q12" s="344"/>
      <c r="R12" s="344">
        <v>19.7</v>
      </c>
    </row>
    <row r="13" spans="1:43">
      <c r="B13" s="1" t="s">
        <v>66</v>
      </c>
      <c r="C13" s="94"/>
      <c r="L13" s="344">
        <v>11.9</v>
      </c>
      <c r="M13" s="344"/>
      <c r="N13" s="344">
        <v>12.1</v>
      </c>
      <c r="O13" s="344"/>
      <c r="P13" s="344">
        <v>17.2</v>
      </c>
      <c r="Q13" s="344"/>
      <c r="R13" s="344">
        <v>12.3</v>
      </c>
    </row>
    <row r="14" spans="1:43">
      <c r="B14" s="1" t="s">
        <v>67</v>
      </c>
      <c r="C14" s="94"/>
      <c r="L14" s="344">
        <v>4.7</v>
      </c>
      <c r="M14" s="344"/>
      <c r="N14" s="344">
        <v>8.6</v>
      </c>
      <c r="O14" s="344"/>
      <c r="P14" s="344">
        <v>10.3</v>
      </c>
      <c r="Q14" s="344"/>
      <c r="R14" s="344">
        <v>5.8</v>
      </c>
    </row>
    <row r="15" spans="1:43">
      <c r="B15" s="1" t="s">
        <v>68</v>
      </c>
      <c r="C15" s="94"/>
      <c r="L15" s="419">
        <v>2.7</v>
      </c>
      <c r="M15" s="344"/>
      <c r="N15" s="419">
        <v>2.6</v>
      </c>
      <c r="O15" s="344"/>
      <c r="P15" s="419">
        <v>6.7</v>
      </c>
      <c r="Q15" s="344"/>
      <c r="R15" s="419">
        <v>2.9</v>
      </c>
    </row>
    <row r="16" spans="1:43">
      <c r="B16" s="100" t="s">
        <v>31</v>
      </c>
      <c r="C16" s="94"/>
      <c r="L16" s="420">
        <f>SUM(L10:L15)</f>
        <v>100.00000000000001</v>
      </c>
      <c r="M16" s="344" t="s">
        <v>211</v>
      </c>
      <c r="N16" s="420">
        <f>SUM(N10:N15)</f>
        <v>99.999999999999986</v>
      </c>
      <c r="O16" s="344" t="s">
        <v>211</v>
      </c>
      <c r="P16" s="420">
        <f>SUM(P10:P15)</f>
        <v>100</v>
      </c>
      <c r="Q16" s="344" t="s">
        <v>211</v>
      </c>
      <c r="R16" s="420">
        <f>SUM(R10:R15)</f>
        <v>100</v>
      </c>
    </row>
    <row r="17" spans="2:18" ht="13.5">
      <c r="B17" s="509" t="s">
        <v>479</v>
      </c>
      <c r="C17" s="94"/>
      <c r="L17" s="136" t="s">
        <v>211</v>
      </c>
      <c r="M17" s="136" t="s">
        <v>211</v>
      </c>
      <c r="N17" s="136" t="s">
        <v>211</v>
      </c>
      <c r="O17" s="136" t="s">
        <v>211</v>
      </c>
      <c r="P17" s="136" t="s">
        <v>211</v>
      </c>
      <c r="Q17" s="136" t="s">
        <v>211</v>
      </c>
      <c r="R17" s="136" t="s">
        <v>211</v>
      </c>
    </row>
    <row r="18" spans="2:18">
      <c r="B18" s="1" t="s">
        <v>69</v>
      </c>
      <c r="C18" s="94"/>
      <c r="L18" s="136">
        <v>47.3</v>
      </c>
      <c r="M18" s="136"/>
      <c r="N18" s="136">
        <v>63.4</v>
      </c>
      <c r="O18" s="136"/>
      <c r="P18" s="136">
        <v>61.8</v>
      </c>
      <c r="Q18" s="136"/>
      <c r="R18" s="136">
        <v>50.4</v>
      </c>
    </row>
    <row r="19" spans="2:18">
      <c r="B19" s="1" t="s">
        <v>70</v>
      </c>
      <c r="C19" s="94"/>
      <c r="L19" s="136">
        <v>64.5</v>
      </c>
      <c r="M19" s="136"/>
      <c r="N19" s="344">
        <v>63.6</v>
      </c>
      <c r="O19" s="136"/>
      <c r="P19" s="315" t="s">
        <v>212</v>
      </c>
      <c r="Q19" s="136"/>
      <c r="R19" s="136">
        <v>64.3</v>
      </c>
    </row>
    <row r="20" spans="2:18">
      <c r="B20" s="1" t="s">
        <v>71</v>
      </c>
      <c r="C20" s="94"/>
      <c r="L20" s="344">
        <v>63</v>
      </c>
      <c r="M20" s="136"/>
      <c r="N20" s="136">
        <v>84.8</v>
      </c>
      <c r="O20" s="136"/>
      <c r="P20" s="136">
        <v>75.900000000000006</v>
      </c>
      <c r="Q20" s="136"/>
      <c r="R20" s="136">
        <v>67.900000000000006</v>
      </c>
    </row>
    <row r="21" spans="2:18">
      <c r="B21" s="1"/>
      <c r="C21" s="96"/>
      <c r="L21" s="136"/>
      <c r="M21" s="136"/>
      <c r="N21" s="136"/>
      <c r="O21" s="136"/>
      <c r="P21" s="136"/>
      <c r="Q21" s="136"/>
      <c r="R21" s="136"/>
    </row>
    <row r="22" spans="2:18">
      <c r="B22" s="509" t="s">
        <v>258</v>
      </c>
      <c r="C22" s="94"/>
      <c r="L22" s="134" t="s">
        <v>168</v>
      </c>
      <c r="M22" s="134"/>
      <c r="N22" s="134" t="s">
        <v>169</v>
      </c>
      <c r="O22" s="134"/>
      <c r="P22" s="501" t="s">
        <v>61</v>
      </c>
      <c r="Q22" s="134"/>
      <c r="R22" s="134" t="s">
        <v>135</v>
      </c>
    </row>
    <row r="23" spans="2:18">
      <c r="B23" s="1"/>
      <c r="C23" s="94"/>
      <c r="L23" s="134" t="s">
        <v>117</v>
      </c>
      <c r="M23" s="134"/>
      <c r="N23" s="134" t="s">
        <v>117</v>
      </c>
      <c r="O23" s="134"/>
      <c r="P23" s="134" t="s">
        <v>117</v>
      </c>
      <c r="Q23" s="134"/>
      <c r="R23" s="134" t="s">
        <v>117</v>
      </c>
    </row>
    <row r="24" spans="2:18">
      <c r="B24" s="1"/>
      <c r="C24" s="94"/>
      <c r="L24" s="134"/>
      <c r="M24" s="134"/>
      <c r="N24" s="134"/>
      <c r="O24" s="134"/>
      <c r="P24" s="134"/>
      <c r="Q24" s="134"/>
      <c r="R24" s="134"/>
    </row>
    <row r="25" spans="2:18">
      <c r="B25" s="1" t="s">
        <v>63</v>
      </c>
      <c r="C25" s="94"/>
      <c r="L25" s="134">
        <v>36.4</v>
      </c>
      <c r="M25" s="134" t="s">
        <v>211</v>
      </c>
      <c r="N25" s="134">
        <v>19.100000000000001</v>
      </c>
      <c r="O25" s="134" t="s">
        <v>211</v>
      </c>
      <c r="P25" s="134">
        <v>20.100000000000001</v>
      </c>
      <c r="Q25" s="134" t="s">
        <v>211</v>
      </c>
      <c r="R25" s="134">
        <v>32.299999999999997</v>
      </c>
    </row>
    <row r="26" spans="2:18">
      <c r="B26" s="1" t="s">
        <v>64</v>
      </c>
      <c r="C26" s="94"/>
      <c r="L26" s="134">
        <v>16.600000000000001</v>
      </c>
      <c r="M26" s="134" t="s">
        <v>211</v>
      </c>
      <c r="N26" s="134">
        <v>20.7</v>
      </c>
      <c r="O26" s="134" t="s">
        <v>211</v>
      </c>
      <c r="P26" s="134">
        <v>15.7</v>
      </c>
      <c r="Q26" s="134" t="s">
        <v>211</v>
      </c>
      <c r="R26" s="134">
        <v>17.2</v>
      </c>
    </row>
    <row r="27" spans="2:18">
      <c r="B27" s="1" t="s">
        <v>65</v>
      </c>
      <c r="C27" s="94"/>
      <c r="L27" s="134">
        <v>19.8</v>
      </c>
      <c r="M27" s="134" t="s">
        <v>211</v>
      </c>
      <c r="N27" s="134">
        <v>26.5</v>
      </c>
      <c r="O27" s="134" t="s">
        <v>211</v>
      </c>
      <c r="P27" s="134">
        <v>19.3</v>
      </c>
      <c r="Q27" s="134" t="s">
        <v>211</v>
      </c>
      <c r="R27" s="134">
        <v>20.9</v>
      </c>
    </row>
    <row r="28" spans="2:18">
      <c r="B28" s="1" t="s">
        <v>66</v>
      </c>
      <c r="C28" s="94"/>
      <c r="L28" s="134">
        <v>15.2</v>
      </c>
      <c r="M28" s="134" t="s">
        <v>211</v>
      </c>
      <c r="N28" s="134">
        <v>15.7</v>
      </c>
      <c r="O28" s="134" t="s">
        <v>211</v>
      </c>
      <c r="P28" s="134">
        <v>20.100000000000001</v>
      </c>
      <c r="Q28" s="134" t="s">
        <v>211</v>
      </c>
      <c r="R28" s="134">
        <v>15.6</v>
      </c>
    </row>
    <row r="29" spans="2:18">
      <c r="B29" s="1" t="s">
        <v>67</v>
      </c>
      <c r="C29" s="94"/>
      <c r="L29" s="134">
        <v>7.4</v>
      </c>
      <c r="M29" s="134" t="s">
        <v>211</v>
      </c>
      <c r="N29" s="134">
        <v>11.6</v>
      </c>
      <c r="O29" s="134" t="s">
        <v>211</v>
      </c>
      <c r="P29" s="134">
        <v>14.3</v>
      </c>
      <c r="Q29" s="134" t="s">
        <v>211</v>
      </c>
      <c r="R29" s="134">
        <v>8.6</v>
      </c>
    </row>
    <row r="30" spans="2:18">
      <c r="B30" s="1" t="s">
        <v>68</v>
      </c>
      <c r="C30" s="94"/>
      <c r="L30" s="329">
        <v>4.5999999999999996</v>
      </c>
      <c r="M30" s="134" t="s">
        <v>211</v>
      </c>
      <c r="N30" s="329">
        <v>6.4</v>
      </c>
      <c r="O30" s="134" t="s">
        <v>211</v>
      </c>
      <c r="P30" s="329">
        <v>10.5</v>
      </c>
      <c r="Q30" s="134" t="s">
        <v>211</v>
      </c>
      <c r="R30" s="329">
        <v>5.4</v>
      </c>
    </row>
    <row r="31" spans="2:18">
      <c r="B31" s="1" t="s">
        <v>31</v>
      </c>
      <c r="C31" s="94"/>
      <c r="L31" s="421">
        <f>SUM(L25:L30)</f>
        <v>100</v>
      </c>
      <c r="M31" s="134" t="s">
        <v>211</v>
      </c>
      <c r="N31" s="421">
        <f>SUM(N25:N30)</f>
        <v>100</v>
      </c>
      <c r="O31" s="134" t="s">
        <v>211</v>
      </c>
      <c r="P31" s="421">
        <f>SUM(P25:P30)</f>
        <v>99.999999999999986</v>
      </c>
      <c r="Q31" s="134" t="s">
        <v>211</v>
      </c>
      <c r="R31" s="421">
        <f>SUM(R25:R30)</f>
        <v>100</v>
      </c>
    </row>
    <row r="32" spans="2:18" ht="13.5">
      <c r="B32" s="509" t="s">
        <v>479</v>
      </c>
      <c r="C32" s="94"/>
      <c r="L32" s="134" t="s">
        <v>211</v>
      </c>
      <c r="M32" s="134" t="s">
        <v>211</v>
      </c>
      <c r="N32" s="134" t="s">
        <v>211</v>
      </c>
      <c r="O32" s="134" t="s">
        <v>211</v>
      </c>
      <c r="P32" s="134" t="s">
        <v>211</v>
      </c>
      <c r="Q32" s="134" t="s">
        <v>211</v>
      </c>
      <c r="R32" s="134" t="s">
        <v>211</v>
      </c>
    </row>
    <row r="33" spans="1:18">
      <c r="B33" s="1" t="s">
        <v>69</v>
      </c>
      <c r="C33" s="94"/>
      <c r="L33" s="134">
        <v>49.9</v>
      </c>
      <c r="M33" s="134" t="s">
        <v>211</v>
      </c>
      <c r="N33" s="134">
        <v>67.900000000000006</v>
      </c>
      <c r="O33" s="134" t="s">
        <v>211</v>
      </c>
      <c r="P33" s="134">
        <v>66.2</v>
      </c>
      <c r="Q33" s="134" t="s">
        <v>211</v>
      </c>
      <c r="R33" s="134">
        <v>53.3</v>
      </c>
    </row>
    <row r="34" spans="1:18">
      <c r="B34" s="1" t="s">
        <v>70</v>
      </c>
      <c r="C34" s="94"/>
      <c r="L34" s="283">
        <v>64</v>
      </c>
      <c r="M34" s="134" t="s">
        <v>211</v>
      </c>
      <c r="N34" s="283">
        <v>64</v>
      </c>
      <c r="O34" s="134" t="s">
        <v>211</v>
      </c>
      <c r="P34" s="169" t="s">
        <v>212</v>
      </c>
      <c r="Q34" s="134" t="s">
        <v>211</v>
      </c>
      <c r="R34" s="283">
        <v>64</v>
      </c>
    </row>
    <row r="35" spans="1:18">
      <c r="B35" s="1" t="s">
        <v>71</v>
      </c>
      <c r="C35" s="94"/>
      <c r="L35" s="134">
        <v>67.2</v>
      </c>
      <c r="M35" s="134" t="s">
        <v>211</v>
      </c>
      <c r="N35" s="134">
        <v>90.4</v>
      </c>
      <c r="O35" s="134" t="s">
        <v>211</v>
      </c>
      <c r="P35" s="134">
        <v>80.8</v>
      </c>
      <c r="Q35" s="134" t="s">
        <v>211</v>
      </c>
      <c r="R35" s="134">
        <v>72.2</v>
      </c>
    </row>
    <row r="36" spans="1:18" ht="15">
      <c r="A36" s="110"/>
      <c r="B36" s="76"/>
      <c r="C36" s="76"/>
      <c r="D36" s="76"/>
      <c r="E36" s="76"/>
      <c r="F36" s="76"/>
      <c r="G36" s="76"/>
      <c r="H36" s="76"/>
      <c r="I36" s="76"/>
      <c r="J36" s="76"/>
    </row>
    <row r="37" spans="1:18" ht="11.25" customHeight="1">
      <c r="A37" s="416">
        <v>1</v>
      </c>
      <c r="B37" s="504" t="s">
        <v>480</v>
      </c>
      <c r="C37" s="504"/>
      <c r="D37" s="504"/>
      <c r="E37" s="504"/>
      <c r="F37" s="504"/>
      <c r="G37" s="504"/>
      <c r="H37" s="76"/>
      <c r="I37" s="76"/>
      <c r="J37" s="76"/>
    </row>
    <row r="38" spans="1:18" ht="12" customHeight="1">
      <c r="A38" s="416"/>
      <c r="B38" s="746"/>
      <c r="C38" s="746"/>
      <c r="D38" s="746"/>
      <c r="E38" s="746"/>
      <c r="F38" s="746"/>
      <c r="G38" s="746"/>
      <c r="H38" s="746"/>
      <c r="I38" s="746"/>
      <c r="J38" s="746"/>
      <c r="K38" s="746"/>
      <c r="L38" s="746"/>
    </row>
  </sheetData>
  <customSheetViews>
    <customSheetView guid="{BDC7517F-FCD9-4D43-85F8-8FEB94E79248}" showGridLines="0" printArea="1" topLeftCell="A24">
      <selection activeCell="B37" sqref="B37"/>
      <pageMargins left="0.70866141732283472" right="0.70866141732283472" top="0.74803149606299213" bottom="0.74803149606299213" header="0.31496062992125984" footer="0.31496062992125984"/>
      <pageSetup paperSize="9" orientation="landscape" r:id="rId1"/>
    </customSheetView>
    <customSheetView guid="{F9FCB958-E158-4566-AC3B-17DC22EB34F1}" showGridLines="0" printArea="1">
      <selection activeCell="A4" sqref="A4:XFD4"/>
      <pageMargins left="0.70866141732283472" right="0.70866141732283472" top="0.74803149606299213" bottom="0.74803149606299213" header="0.31496062992125984" footer="0.31496062992125984"/>
      <pageSetup paperSize="9" orientation="landscape" r:id="rId2"/>
    </customSheetView>
  </customSheetViews>
  <mergeCells count="1">
    <mergeCell ref="B38:L38"/>
  </mergeCells>
  <pageMargins left="0.70866141732283472" right="0.70866141732283472" top="0.74803149606299213" bottom="0.74803149606299213" header="0.31496062992125984" footer="0.31496062992125984"/>
  <pageSetup paperSize="9" orientation="landscape" r:id="rId3"/>
</worksheet>
</file>

<file path=xl/worksheets/sheet25.xml><?xml version="1.0" encoding="utf-8"?>
<worksheet xmlns="http://schemas.openxmlformats.org/spreadsheetml/2006/main" xmlns:r="http://schemas.openxmlformats.org/officeDocument/2006/relationships">
  <dimension ref="A1:N27"/>
  <sheetViews>
    <sheetView showGridLines="0" workbookViewId="0"/>
  </sheetViews>
  <sheetFormatPr defaultRowHeight="15"/>
  <cols>
    <col min="1" max="1" width="2.7109375" customWidth="1"/>
    <col min="2" max="2" width="32.7109375" customWidth="1"/>
    <col min="3" max="3" width="2.7109375" customWidth="1"/>
    <col min="4" max="4" width="8.7109375" customWidth="1"/>
    <col min="5" max="5" width="2.7109375" customWidth="1"/>
    <col min="6" max="6" width="8.7109375" customWidth="1"/>
    <col min="7" max="7" width="2.7109375" customWidth="1"/>
    <col min="8" max="8" width="8.7109375" customWidth="1"/>
    <col min="9" max="9" width="2.7109375" customWidth="1"/>
    <col min="10" max="10" width="8.7109375" customWidth="1"/>
    <col min="11" max="11" width="2.7109375" customWidth="1"/>
    <col min="12" max="12" width="8.7109375" customWidth="1"/>
    <col min="13" max="13" width="2.7109375" customWidth="1"/>
    <col min="14" max="14" width="8.7109375" customWidth="1"/>
  </cols>
  <sheetData>
    <row r="1" spans="2:14">
      <c r="B1" s="357" t="s">
        <v>163</v>
      </c>
      <c r="C1" s="357"/>
      <c r="D1" s="422"/>
      <c r="E1" s="422"/>
      <c r="F1" s="422"/>
      <c r="G1" s="422"/>
      <c r="H1" s="422"/>
      <c r="I1" s="422"/>
      <c r="J1" s="422"/>
      <c r="K1" s="422"/>
      <c r="L1" s="422"/>
      <c r="M1" s="422"/>
      <c r="N1" s="422"/>
    </row>
    <row r="2" spans="2:14">
      <c r="B2" s="357" t="s">
        <v>259</v>
      </c>
      <c r="C2" s="357"/>
      <c r="D2" s="422"/>
      <c r="E2" s="422"/>
      <c r="F2" s="422"/>
      <c r="G2" s="422"/>
      <c r="H2" s="422"/>
      <c r="I2" s="422"/>
      <c r="J2" s="422"/>
      <c r="K2" s="422"/>
      <c r="L2" s="422"/>
      <c r="M2" s="422"/>
      <c r="N2" s="422"/>
    </row>
    <row r="3" spans="2:14" ht="6" customHeight="1">
      <c r="B3" s="510"/>
      <c r="C3" s="510"/>
      <c r="D3" s="422"/>
      <c r="E3" s="422"/>
      <c r="F3" s="422"/>
      <c r="G3" s="422"/>
      <c r="H3" s="422"/>
      <c r="I3" s="422"/>
      <c r="J3" s="422"/>
      <c r="K3" s="422"/>
      <c r="L3" s="422"/>
      <c r="M3" s="422"/>
      <c r="N3" s="422"/>
    </row>
    <row r="4" spans="2:14">
      <c r="B4" s="510" t="s">
        <v>504</v>
      </c>
      <c r="C4" s="357"/>
      <c r="D4" s="422"/>
      <c r="E4" s="422"/>
      <c r="F4" s="422"/>
      <c r="G4" s="422"/>
      <c r="H4" s="422"/>
      <c r="I4" s="422"/>
      <c r="J4" s="422"/>
      <c r="K4" s="422"/>
      <c r="L4" s="422"/>
      <c r="M4" s="422"/>
      <c r="N4" s="422"/>
    </row>
    <row r="5" spans="2:14" ht="23.25" customHeight="1">
      <c r="B5" s="510" t="s">
        <v>491</v>
      </c>
      <c r="C5" s="357"/>
      <c r="D5" s="776" t="s">
        <v>300</v>
      </c>
      <c r="E5" s="776"/>
      <c r="F5" s="776"/>
      <c r="G5" s="422"/>
      <c r="H5" s="776" t="s">
        <v>492</v>
      </c>
      <c r="I5" s="776"/>
      <c r="J5" s="776"/>
      <c r="K5" s="422"/>
      <c r="L5" s="776" t="s">
        <v>301</v>
      </c>
      <c r="M5" s="776"/>
      <c r="N5" s="776"/>
    </row>
    <row r="6" spans="2:14" ht="23.25" customHeight="1">
      <c r="B6" s="422"/>
      <c r="C6" s="422"/>
      <c r="D6" s="776"/>
      <c r="E6" s="776"/>
      <c r="F6" s="776"/>
      <c r="G6" s="422"/>
      <c r="H6" s="776"/>
      <c r="I6" s="776"/>
      <c r="J6" s="776"/>
      <c r="K6" s="422"/>
      <c r="L6" s="776"/>
      <c r="M6" s="776"/>
      <c r="N6" s="776"/>
    </row>
    <row r="7" spans="2:14" ht="23.25" customHeight="1">
      <c r="B7" s="422"/>
      <c r="C7" s="422"/>
      <c r="D7" s="777"/>
      <c r="E7" s="777"/>
      <c r="F7" s="777"/>
      <c r="G7" s="422"/>
      <c r="H7" s="777"/>
      <c r="I7" s="777"/>
      <c r="J7" s="777"/>
      <c r="K7" s="422"/>
      <c r="L7" s="777"/>
      <c r="M7" s="777"/>
      <c r="N7" s="777"/>
    </row>
    <row r="8" spans="2:14">
      <c r="B8" s="422"/>
      <c r="C8" s="422"/>
      <c r="D8" s="223" t="s">
        <v>493</v>
      </c>
      <c r="E8" s="422"/>
      <c r="F8" s="224" t="s">
        <v>494</v>
      </c>
      <c r="G8" s="422"/>
      <c r="H8" s="223" t="s">
        <v>493</v>
      </c>
      <c r="I8" s="422"/>
      <c r="J8" s="224" t="s">
        <v>494</v>
      </c>
      <c r="K8" s="422"/>
      <c r="L8" s="223" t="s">
        <v>493</v>
      </c>
      <c r="M8" s="422"/>
      <c r="N8" s="224" t="s">
        <v>494</v>
      </c>
    </row>
    <row r="9" spans="2:14">
      <c r="B9" s="422"/>
      <c r="C9" s="422"/>
      <c r="D9" s="69">
        <v>2014</v>
      </c>
      <c r="E9" s="422"/>
      <c r="F9" s="422">
        <v>2013</v>
      </c>
      <c r="G9" s="422"/>
      <c r="H9" s="69">
        <v>2014</v>
      </c>
      <c r="I9" s="422"/>
      <c r="J9" s="422">
        <v>2013</v>
      </c>
      <c r="K9" s="422"/>
      <c r="L9" s="69">
        <v>2014</v>
      </c>
      <c r="M9" s="422"/>
      <c r="N9" s="422">
        <v>2013</v>
      </c>
    </row>
    <row r="10" spans="2:14">
      <c r="B10" s="422"/>
      <c r="C10" s="422"/>
      <c r="D10" s="223" t="s">
        <v>241</v>
      </c>
      <c r="E10" s="422"/>
      <c r="F10" s="224" t="s">
        <v>241</v>
      </c>
      <c r="G10" s="422"/>
      <c r="H10" s="223" t="s">
        <v>241</v>
      </c>
      <c r="I10" s="422"/>
      <c r="J10" s="224" t="s">
        <v>241</v>
      </c>
      <c r="K10" s="422"/>
      <c r="L10" s="223" t="s">
        <v>242</v>
      </c>
      <c r="M10" s="422"/>
      <c r="N10" s="224" t="s">
        <v>242</v>
      </c>
    </row>
    <row r="11" spans="2:14">
      <c r="B11" s="69" t="s">
        <v>495</v>
      </c>
      <c r="C11" s="423"/>
      <c r="D11" s="424"/>
      <c r="E11" s="424"/>
      <c r="F11" s="424"/>
      <c r="G11" s="424"/>
      <c r="H11" s="424"/>
      <c r="I11" s="424"/>
      <c r="J11" s="424"/>
      <c r="K11" s="424"/>
      <c r="L11" s="425"/>
      <c r="M11" s="425"/>
      <c r="N11" s="425"/>
    </row>
    <row r="12" spans="2:14">
      <c r="B12" s="423" t="s">
        <v>302</v>
      </c>
      <c r="C12" s="69"/>
      <c r="D12" s="424"/>
      <c r="E12" s="424"/>
      <c r="F12" s="424"/>
      <c r="G12" s="424"/>
      <c r="H12" s="424"/>
      <c r="I12" s="424"/>
      <c r="J12" s="424"/>
      <c r="K12" s="424"/>
      <c r="L12" s="425"/>
      <c r="M12" s="425"/>
      <c r="N12" s="425"/>
    </row>
    <row r="13" spans="2:14">
      <c r="B13" s="422" t="s">
        <v>496</v>
      </c>
      <c r="C13" s="422"/>
      <c r="D13" s="426">
        <v>294</v>
      </c>
      <c r="E13" s="424"/>
      <c r="F13" s="427">
        <v>957</v>
      </c>
      <c r="G13" s="424"/>
      <c r="H13" s="426">
        <v>90</v>
      </c>
      <c r="I13" s="424"/>
      <c r="J13" s="427">
        <v>221</v>
      </c>
      <c r="K13" s="424"/>
      <c r="L13" s="428">
        <v>8</v>
      </c>
      <c r="M13" s="425"/>
      <c r="N13" s="425">
        <v>4.0999999999999996</v>
      </c>
    </row>
    <row r="14" spans="2:14">
      <c r="B14" s="422" t="s">
        <v>497</v>
      </c>
      <c r="C14" s="422"/>
      <c r="D14" s="429">
        <v>1085</v>
      </c>
      <c r="E14" s="424"/>
      <c r="F14" s="430">
        <v>1336</v>
      </c>
      <c r="G14" s="424"/>
      <c r="H14" s="429">
        <v>166</v>
      </c>
      <c r="I14" s="424"/>
      <c r="J14" s="430">
        <v>157</v>
      </c>
      <c r="K14" s="424"/>
      <c r="L14" s="428">
        <v>2.7</v>
      </c>
      <c r="M14" s="425"/>
      <c r="N14" s="425">
        <v>3.2</v>
      </c>
    </row>
    <row r="15" spans="2:14">
      <c r="B15" s="422"/>
      <c r="C15" s="422"/>
      <c r="D15" s="706">
        <f>SUM(D13:D14)</f>
        <v>1379</v>
      </c>
      <c r="E15" s="422"/>
      <c r="F15" s="424">
        <f>SUM(F13:F14)</f>
        <v>2293</v>
      </c>
      <c r="G15" s="422"/>
      <c r="H15" s="706">
        <f>SUM(H13:H14)</f>
        <v>256</v>
      </c>
      <c r="I15" s="422"/>
      <c r="J15" s="424">
        <f>SUM(J13:J14)</f>
        <v>378</v>
      </c>
      <c r="K15" s="422"/>
      <c r="L15" s="69">
        <v>3.8</v>
      </c>
      <c r="M15" s="422"/>
      <c r="N15" s="422">
        <v>3.6</v>
      </c>
    </row>
    <row r="16" spans="2:14">
      <c r="B16" s="423" t="s">
        <v>303</v>
      </c>
      <c r="C16" s="422"/>
      <c r="D16" s="69"/>
      <c r="E16" s="422"/>
      <c r="F16" s="422"/>
      <c r="G16" s="422"/>
      <c r="H16" s="69"/>
      <c r="I16" s="422"/>
      <c r="J16" s="422"/>
      <c r="K16" s="422"/>
      <c r="L16" s="69"/>
      <c r="M16" s="422"/>
      <c r="N16" s="422"/>
    </row>
    <row r="17" spans="1:14">
      <c r="B17" s="422" t="s">
        <v>677</v>
      </c>
      <c r="C17" s="422"/>
      <c r="D17" s="706">
        <v>3858</v>
      </c>
      <c r="E17" s="422"/>
      <c r="F17" s="424">
        <v>3860</v>
      </c>
      <c r="G17" s="422"/>
      <c r="H17" s="69">
        <v>212</v>
      </c>
      <c r="I17" s="422"/>
      <c r="J17" s="422">
        <v>296</v>
      </c>
      <c r="K17" s="422"/>
      <c r="L17" s="69">
        <v>3.2</v>
      </c>
      <c r="M17" s="422"/>
      <c r="N17" s="432">
        <v>3.4</v>
      </c>
    </row>
    <row r="18" spans="1:14">
      <c r="B18" s="69" t="s">
        <v>31</v>
      </c>
      <c r="C18" s="422"/>
      <c r="D18" s="706">
        <f>D15+D17</f>
        <v>5237</v>
      </c>
      <c r="E18" s="422"/>
      <c r="F18" s="424">
        <f>F15+F17</f>
        <v>6153</v>
      </c>
      <c r="G18" s="422"/>
      <c r="H18" s="706">
        <f>H15+H17</f>
        <v>468</v>
      </c>
      <c r="I18" s="422"/>
      <c r="J18" s="424">
        <f>J15+J17</f>
        <v>674</v>
      </c>
      <c r="K18" s="422"/>
      <c r="L18" s="69">
        <v>3.3</v>
      </c>
      <c r="M18" s="422"/>
      <c r="N18" s="432">
        <v>3.5</v>
      </c>
    </row>
    <row r="19" spans="1:14">
      <c r="B19" s="422"/>
      <c r="C19" s="422"/>
      <c r="D19" s="69"/>
      <c r="E19" s="422"/>
      <c r="F19" s="422"/>
      <c r="G19" s="422"/>
      <c r="H19" s="69"/>
      <c r="I19" s="422"/>
      <c r="J19" s="422"/>
      <c r="K19" s="422"/>
      <c r="L19" s="69"/>
      <c r="M19" s="422"/>
      <c r="N19" s="422"/>
    </row>
    <row r="20" spans="1:14">
      <c r="B20" s="69" t="s">
        <v>498</v>
      </c>
      <c r="C20" s="422"/>
      <c r="D20" s="69"/>
      <c r="E20" s="422"/>
      <c r="F20" s="422"/>
      <c r="G20" s="422"/>
      <c r="H20" s="69"/>
      <c r="I20" s="422"/>
      <c r="J20" s="422"/>
      <c r="K20" s="422"/>
      <c r="L20" s="69"/>
      <c r="M20" s="422"/>
      <c r="N20" s="422"/>
    </row>
    <row r="21" spans="1:14">
      <c r="B21" s="422" t="s">
        <v>678</v>
      </c>
      <c r="C21" s="422"/>
      <c r="D21" s="69">
        <v>174</v>
      </c>
      <c r="E21" s="422"/>
      <c r="F21" s="422">
        <v>191</v>
      </c>
      <c r="G21" s="422"/>
      <c r="H21" s="69">
        <v>157</v>
      </c>
      <c r="I21" s="422"/>
      <c r="J21" s="422">
        <v>169</v>
      </c>
      <c r="K21" s="422"/>
      <c r="L21" s="69">
        <v>43.9</v>
      </c>
      <c r="M21" s="422"/>
      <c r="N21" s="422">
        <v>45.8</v>
      </c>
    </row>
    <row r="22" spans="1:14" ht="15.75" customHeight="1">
      <c r="B22" s="422"/>
      <c r="C22" s="422"/>
      <c r="D22" s="422"/>
      <c r="E22" s="422"/>
      <c r="F22" s="422"/>
      <c r="G22" s="422"/>
      <c r="H22" s="422"/>
      <c r="I22" s="422"/>
      <c r="J22" s="422"/>
      <c r="K22" s="422"/>
      <c r="L22" s="422"/>
      <c r="M22" s="422"/>
      <c r="N22" s="422"/>
    </row>
    <row r="23" spans="1:14" ht="23.25" customHeight="1">
      <c r="A23" s="644">
        <v>1</v>
      </c>
      <c r="B23" s="746" t="s">
        <v>499</v>
      </c>
      <c r="C23" s="746"/>
      <c r="D23" s="746"/>
      <c r="E23" s="746"/>
      <c r="F23" s="746"/>
      <c r="G23" s="746"/>
      <c r="H23" s="746"/>
      <c r="I23" s="746"/>
      <c r="J23" s="746"/>
      <c r="K23" s="746"/>
      <c r="L23" s="746"/>
      <c r="M23" s="746"/>
      <c r="N23" s="746"/>
    </row>
    <row r="24" spans="1:14" ht="22.5" customHeight="1">
      <c r="A24" s="644">
        <v>2</v>
      </c>
      <c r="B24" s="746" t="s">
        <v>500</v>
      </c>
      <c r="C24" s="746"/>
      <c r="D24" s="746"/>
      <c r="E24" s="746"/>
      <c r="F24" s="746"/>
      <c r="G24" s="746"/>
      <c r="H24" s="746"/>
      <c r="I24" s="746"/>
      <c r="J24" s="746"/>
      <c r="K24" s="746"/>
      <c r="L24" s="746"/>
      <c r="M24" s="746"/>
      <c r="N24" s="746"/>
    </row>
    <row r="25" spans="1:14">
      <c r="A25" s="644">
        <v>3</v>
      </c>
      <c r="B25" s="504" t="s">
        <v>501</v>
      </c>
    </row>
    <row r="26" spans="1:14">
      <c r="A26" s="644">
        <v>4</v>
      </c>
      <c r="B26" s="504" t="s">
        <v>502</v>
      </c>
    </row>
    <row r="27" spans="1:14" ht="21" customHeight="1">
      <c r="A27" s="644">
        <v>5</v>
      </c>
      <c r="B27" s="746" t="s">
        <v>503</v>
      </c>
      <c r="C27" s="746"/>
      <c r="D27" s="746"/>
      <c r="E27" s="746"/>
      <c r="F27" s="746"/>
      <c r="G27" s="746"/>
      <c r="H27" s="746"/>
      <c r="I27" s="746"/>
      <c r="J27" s="746"/>
      <c r="K27" s="746"/>
      <c r="L27" s="746"/>
      <c r="M27" s="746"/>
      <c r="N27" s="746"/>
    </row>
  </sheetData>
  <customSheetViews>
    <customSheetView guid="{BDC7517F-FCD9-4D43-85F8-8FEB94E79248}" showGridLines="0">
      <selection activeCell="D5" sqref="D5:F7"/>
      <pageMargins left="0.7" right="0.7" top="0.75" bottom="0.75" header="0.3" footer="0.3"/>
    </customSheetView>
    <customSheetView guid="{F9FCB958-E158-4566-AC3B-17DC22EB34F1}" showGridLines="0">
      <selection activeCell="A3" sqref="A3:XFD3"/>
      <pageMargins left="0.7" right="0.7" top="0.75" bottom="0.75" header="0.3" footer="0.3"/>
    </customSheetView>
  </customSheetViews>
  <mergeCells count="6">
    <mergeCell ref="B27:N27"/>
    <mergeCell ref="D5:F7"/>
    <mergeCell ref="H5:J7"/>
    <mergeCell ref="L5:N7"/>
    <mergeCell ref="B24:N24"/>
    <mergeCell ref="B23:N2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J28"/>
  <sheetViews>
    <sheetView showGridLines="0" workbookViewId="0"/>
  </sheetViews>
  <sheetFormatPr defaultRowHeight="12"/>
  <cols>
    <col min="1" max="1" width="2.7109375" style="422" customWidth="1"/>
    <col min="2" max="2" width="60.7109375" style="422" customWidth="1"/>
    <col min="3" max="3" width="2.7109375" style="422" customWidth="1"/>
    <col min="4" max="4" width="10.7109375" style="422" customWidth="1"/>
    <col min="5" max="5" width="2.7109375" style="422" customWidth="1"/>
    <col min="6" max="6" width="10.7109375" style="422" customWidth="1"/>
    <col min="7" max="7" width="2.7109375" style="422" customWidth="1"/>
    <col min="8" max="8" width="10.7109375" style="422" customWidth="1"/>
    <col min="9" max="9" width="2.7109375" style="422" customWidth="1"/>
    <col min="10" max="10" width="10.7109375" style="422" customWidth="1"/>
    <col min="11" max="16384" width="9.140625" style="422"/>
  </cols>
  <sheetData>
    <row r="1" spans="2:10">
      <c r="B1" s="357" t="s">
        <v>163</v>
      </c>
      <c r="C1" s="357"/>
    </row>
    <row r="2" spans="2:10">
      <c r="B2" s="357"/>
      <c r="C2" s="357"/>
    </row>
    <row r="3" spans="2:10" ht="15" customHeight="1">
      <c r="B3" s="339" t="s">
        <v>511</v>
      </c>
      <c r="C3" s="339"/>
      <c r="D3" s="778"/>
      <c r="E3" s="778"/>
      <c r="F3" s="778"/>
      <c r="G3" s="431"/>
      <c r="H3" s="778"/>
      <c r="I3" s="778"/>
      <c r="J3" s="778"/>
    </row>
    <row r="4" spans="2:10" ht="36">
      <c r="B4" s="504"/>
      <c r="F4" s="352" t="s">
        <v>265</v>
      </c>
      <c r="G4" s="223"/>
      <c r="H4" s="352" t="s">
        <v>266</v>
      </c>
      <c r="I4" s="223"/>
      <c r="J4" s="223" t="s">
        <v>31</v>
      </c>
    </row>
    <row r="5" spans="2:10">
      <c r="B5" s="69" t="s">
        <v>400</v>
      </c>
      <c r="C5" s="69"/>
      <c r="F5" s="223" t="s">
        <v>241</v>
      </c>
      <c r="G5" s="223"/>
      <c r="H5" s="223" t="s">
        <v>241</v>
      </c>
      <c r="I5" s="223"/>
      <c r="J5" s="223" t="s">
        <v>241</v>
      </c>
    </row>
    <row r="7" spans="2:10">
      <c r="B7" s="69" t="s">
        <v>262</v>
      </c>
      <c r="C7" s="69"/>
    </row>
    <row r="8" spans="2:10" ht="13.5">
      <c r="B8" s="422" t="s">
        <v>514</v>
      </c>
      <c r="F8" s="652"/>
      <c r="G8" s="652"/>
      <c r="H8" s="652"/>
      <c r="I8" s="652"/>
      <c r="J8" s="652"/>
    </row>
    <row r="9" spans="2:10">
      <c r="B9" s="422" t="s">
        <v>512</v>
      </c>
      <c r="F9" s="653">
        <v>101</v>
      </c>
      <c r="G9" s="654"/>
      <c r="H9" s="653">
        <v>1000</v>
      </c>
      <c r="I9" s="654"/>
      <c r="J9" s="653">
        <v>1101</v>
      </c>
    </row>
    <row r="10" spans="2:10">
      <c r="B10" s="422" t="s">
        <v>263</v>
      </c>
      <c r="F10" s="655">
        <v>7</v>
      </c>
      <c r="G10" s="654"/>
      <c r="H10" s="655">
        <v>316</v>
      </c>
      <c r="I10" s="654"/>
      <c r="J10" s="655">
        <v>323</v>
      </c>
    </row>
    <row r="11" spans="2:10">
      <c r="B11" s="422" t="s">
        <v>264</v>
      </c>
      <c r="F11" s="707" t="s">
        <v>558</v>
      </c>
      <c r="G11" s="654"/>
      <c r="H11" s="656">
        <v>272</v>
      </c>
      <c r="I11" s="654"/>
      <c r="J11" s="656">
        <v>272</v>
      </c>
    </row>
    <row r="12" spans="2:10">
      <c r="F12" s="654">
        <f>SUM(F9:F11)</f>
        <v>108</v>
      </c>
      <c r="G12" s="654"/>
      <c r="H12" s="654">
        <f>SUM(H9:H11)</f>
        <v>1588</v>
      </c>
      <c r="I12" s="654"/>
      <c r="J12" s="654">
        <f>SUM(J9:J11)</f>
        <v>1696</v>
      </c>
    </row>
    <row r="13" spans="2:10" ht="13.5">
      <c r="B13" s="422" t="s">
        <v>513</v>
      </c>
      <c r="F13" s="654"/>
      <c r="G13" s="654"/>
      <c r="H13" s="654"/>
      <c r="I13" s="654"/>
      <c r="J13" s="654">
        <v>407</v>
      </c>
    </row>
    <row r="14" spans="2:10">
      <c r="B14" s="69" t="s">
        <v>31</v>
      </c>
      <c r="C14" s="69"/>
      <c r="F14" s="654"/>
      <c r="G14" s="654"/>
      <c r="H14" s="654"/>
      <c r="I14" s="654"/>
      <c r="J14" s="600">
        <f>SUM(J12:J13)</f>
        <v>2103</v>
      </c>
    </row>
    <row r="15" spans="2:10">
      <c r="B15" s="69"/>
      <c r="C15" s="69"/>
      <c r="F15" s="654"/>
      <c r="G15" s="654"/>
      <c r="H15" s="654"/>
      <c r="I15" s="654"/>
      <c r="J15" s="657"/>
    </row>
    <row r="16" spans="2:10">
      <c r="B16" s="647"/>
      <c r="C16" s="647"/>
      <c r="D16" s="648"/>
      <c r="E16" s="647"/>
      <c r="F16" s="649"/>
      <c r="G16" s="647"/>
      <c r="H16" s="648"/>
      <c r="I16" s="647"/>
      <c r="J16" s="649"/>
    </row>
    <row r="17" spans="1:10">
      <c r="B17" s="647" t="s">
        <v>257</v>
      </c>
      <c r="C17" s="647"/>
      <c r="D17" s="648"/>
      <c r="E17" s="647"/>
      <c r="F17" s="649"/>
      <c r="G17" s="647"/>
      <c r="H17" s="648"/>
      <c r="I17" s="647"/>
      <c r="J17" s="649"/>
    </row>
    <row r="18" spans="1:10">
      <c r="B18" s="650"/>
      <c r="C18" s="650"/>
      <c r="D18" s="651"/>
      <c r="E18" s="651"/>
      <c r="F18" s="651"/>
      <c r="G18" s="651"/>
      <c r="H18" s="432"/>
      <c r="I18" s="432"/>
      <c r="J18" s="432"/>
    </row>
    <row r="19" spans="1:10">
      <c r="B19" s="422" t="s">
        <v>515</v>
      </c>
      <c r="C19" s="647"/>
      <c r="D19" s="651"/>
      <c r="E19" s="651"/>
      <c r="F19" s="651"/>
      <c r="G19" s="651"/>
      <c r="H19" s="432"/>
      <c r="I19" s="432"/>
      <c r="J19" s="432"/>
    </row>
    <row r="20" spans="1:10" ht="13.5">
      <c r="B20" s="422" t="s">
        <v>514</v>
      </c>
      <c r="C20" s="647"/>
      <c r="D20" s="651"/>
      <c r="E20" s="651"/>
      <c r="F20" s="651"/>
      <c r="G20" s="651"/>
      <c r="H20" s="433"/>
      <c r="I20" s="432"/>
      <c r="J20" s="433"/>
    </row>
    <row r="21" spans="1:10">
      <c r="B21" s="422" t="s">
        <v>512</v>
      </c>
      <c r="C21" s="646"/>
      <c r="D21" s="651"/>
      <c r="E21" s="651"/>
      <c r="F21" s="653">
        <v>527</v>
      </c>
      <c r="G21" s="654"/>
      <c r="H21" s="653">
        <v>488</v>
      </c>
      <c r="I21" s="654"/>
      <c r="J21" s="653">
        <v>1015</v>
      </c>
    </row>
    <row r="22" spans="1:10">
      <c r="B22" s="422" t="s">
        <v>263</v>
      </c>
      <c r="F22" s="655">
        <v>69</v>
      </c>
      <c r="G22" s="654"/>
      <c r="H22" s="655">
        <v>254</v>
      </c>
      <c r="I22" s="654"/>
      <c r="J22" s="655">
        <v>323</v>
      </c>
    </row>
    <row r="23" spans="1:10">
      <c r="B23" s="422" t="s">
        <v>264</v>
      </c>
      <c r="F23" s="707" t="s">
        <v>558</v>
      </c>
      <c r="G23" s="654"/>
      <c r="H23" s="656">
        <v>316</v>
      </c>
      <c r="I23" s="654"/>
      <c r="J23" s="656">
        <v>316</v>
      </c>
    </row>
    <row r="24" spans="1:10">
      <c r="F24" s="654">
        <f>SUM(F21:F23)</f>
        <v>596</v>
      </c>
      <c r="G24" s="654"/>
      <c r="H24" s="654">
        <f>SUM(H21:H23)</f>
        <v>1058</v>
      </c>
      <c r="I24" s="654"/>
      <c r="J24" s="654">
        <f>SUM(J21:J23)</f>
        <v>1654</v>
      </c>
    </row>
    <row r="25" spans="1:10" ht="13.5">
      <c r="B25" s="422" t="s">
        <v>513</v>
      </c>
      <c r="F25" s="654"/>
      <c r="G25" s="654"/>
      <c r="H25" s="654"/>
      <c r="I25" s="654"/>
      <c r="J25" s="654">
        <v>778</v>
      </c>
    </row>
    <row r="26" spans="1:10">
      <c r="B26" s="422" t="s">
        <v>31</v>
      </c>
      <c r="F26" s="654"/>
      <c r="G26" s="654"/>
      <c r="H26" s="654"/>
      <c r="I26" s="654"/>
      <c r="J26" s="600">
        <f>SUM(J24:J25)</f>
        <v>2432</v>
      </c>
    </row>
    <row r="28" spans="1:10">
      <c r="A28" s="644">
        <v>1</v>
      </c>
      <c r="B28" s="504" t="s">
        <v>519</v>
      </c>
    </row>
  </sheetData>
  <customSheetViews>
    <customSheetView guid="{BDC7517F-FCD9-4D43-85F8-8FEB94E79248}" showGridLines="0">
      <selection activeCell="B1" sqref="B1"/>
      <pageMargins left="0.7" right="0.7" top="0.75" bottom="0.75" header="0.3" footer="0.3"/>
    </customSheetView>
    <customSheetView guid="{F9FCB958-E158-4566-AC3B-17DC22EB34F1}" showGridLines="0">
      <selection activeCell="A29" sqref="A29:XFD29"/>
      <pageMargins left="0.7" right="0.7" top="0.75" bottom="0.75" header="0.3" footer="0.3"/>
    </customSheetView>
  </customSheetViews>
  <mergeCells count="2">
    <mergeCell ref="D3:F3"/>
    <mergeCell ref="H3:J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K17"/>
  <sheetViews>
    <sheetView workbookViewId="0"/>
  </sheetViews>
  <sheetFormatPr defaultRowHeight="15"/>
  <cols>
    <col min="1" max="1" width="2.7109375" style="76" customWidth="1"/>
    <col min="2" max="2" width="38.28515625" style="76" customWidth="1"/>
    <col min="3" max="3" width="12.5703125" style="76" customWidth="1"/>
    <col min="4" max="4" width="9.85546875" style="76" customWidth="1"/>
    <col min="5" max="5" width="1.42578125" style="76" customWidth="1"/>
    <col min="6" max="6" width="12" style="76" customWidth="1"/>
    <col min="7" max="7" width="9.85546875" style="76" customWidth="1"/>
    <col min="8" max="8" width="2.140625" style="76" customWidth="1"/>
    <col min="9" max="9" width="10.7109375" style="76" customWidth="1"/>
    <col min="10" max="10" width="9.42578125" style="76" customWidth="1"/>
    <col min="11" max="16384" width="9.140625" style="76"/>
  </cols>
  <sheetData>
    <row r="1" spans="1:11">
      <c r="B1" s="510" t="s">
        <v>163</v>
      </c>
      <c r="C1" s="3"/>
      <c r="D1" s="3"/>
      <c r="E1" s="3"/>
      <c r="F1" s="3"/>
      <c r="G1" s="3"/>
      <c r="H1" s="3"/>
      <c r="I1" s="3"/>
      <c r="J1" s="3"/>
      <c r="K1" s="3"/>
    </row>
    <row r="2" spans="1:11">
      <c r="B2" s="510" t="s">
        <v>520</v>
      </c>
      <c r="C2" s="3"/>
      <c r="D2" s="3"/>
      <c r="E2" s="3"/>
      <c r="F2" s="3"/>
      <c r="G2" s="3"/>
      <c r="H2" s="3"/>
      <c r="I2" s="3"/>
      <c r="J2" s="3"/>
      <c r="K2" s="3"/>
    </row>
    <row r="3" spans="1:11">
      <c r="B3" s="510"/>
      <c r="C3" s="3"/>
      <c r="D3" s="3"/>
      <c r="E3" s="3"/>
      <c r="F3" s="3"/>
      <c r="G3" s="3"/>
      <c r="H3" s="3"/>
      <c r="I3" s="3"/>
      <c r="J3" s="3"/>
      <c r="K3" s="3"/>
    </row>
    <row r="4" spans="1:11">
      <c r="B4" s="510" t="s">
        <v>525</v>
      </c>
      <c r="C4" s="3"/>
      <c r="D4" s="3"/>
      <c r="E4" s="3"/>
      <c r="F4" s="3"/>
      <c r="G4" s="3"/>
      <c r="H4" s="3"/>
      <c r="I4" s="3"/>
      <c r="J4" s="3"/>
      <c r="K4" s="3"/>
    </row>
    <row r="5" spans="1:11" ht="63" customHeight="1">
      <c r="B5" s="510"/>
      <c r="C5" s="774" t="s">
        <v>260</v>
      </c>
      <c r="D5" s="774"/>
      <c r="E5" s="212"/>
      <c r="F5" s="774" t="s">
        <v>528</v>
      </c>
      <c r="G5" s="774"/>
      <c r="H5" s="47"/>
      <c r="I5" s="774" t="s">
        <v>261</v>
      </c>
      <c r="J5" s="774"/>
    </row>
    <row r="6" spans="1:11">
      <c r="B6" s="3"/>
      <c r="H6" s="3"/>
    </row>
    <row r="7" spans="1:11" ht="12.75" customHeight="1">
      <c r="B7" s="2"/>
      <c r="C7" s="708" t="str">
        <f>"30 June"</f>
        <v>30 June</v>
      </c>
      <c r="D7" s="709" t="str">
        <f>"31 Dec"</f>
        <v>31 Dec</v>
      </c>
      <c r="E7" s="2"/>
      <c r="F7" s="708" t="str">
        <f>"30 June"</f>
        <v>30 June</v>
      </c>
      <c r="G7" s="709" t="str">
        <f>"31 Dec"</f>
        <v>31 Dec</v>
      </c>
      <c r="H7" s="3"/>
      <c r="I7" s="708" t="str">
        <f>"30 June"</f>
        <v>30 June</v>
      </c>
      <c r="J7" s="709" t="str">
        <f>"31 Dec"</f>
        <v>31 Dec</v>
      </c>
    </row>
    <row r="8" spans="1:11" ht="11.25" customHeight="1">
      <c r="B8" s="3"/>
      <c r="C8" s="668">
        <v>2014</v>
      </c>
      <c r="D8" s="3">
        <v>2013</v>
      </c>
      <c r="E8" s="2"/>
      <c r="F8" s="668">
        <v>2014</v>
      </c>
      <c r="G8" s="3">
        <v>2013</v>
      </c>
      <c r="H8" s="3"/>
      <c r="I8" s="668">
        <v>2014</v>
      </c>
      <c r="J8" s="3">
        <v>2013</v>
      </c>
      <c r="K8" s="3"/>
    </row>
    <row r="9" spans="1:11" ht="11.25" customHeight="1">
      <c r="B9" s="3"/>
      <c r="C9" s="570" t="s">
        <v>241</v>
      </c>
      <c r="D9" s="571" t="s">
        <v>241</v>
      </c>
      <c r="E9" s="571"/>
      <c r="F9" s="570" t="s">
        <v>241</v>
      </c>
      <c r="G9" s="571" t="s">
        <v>241</v>
      </c>
      <c r="H9" s="3"/>
      <c r="I9" s="570" t="s">
        <v>242</v>
      </c>
      <c r="J9" s="571" t="s">
        <v>242</v>
      </c>
      <c r="K9" s="506"/>
    </row>
    <row r="10" spans="1:11">
      <c r="B10" s="662"/>
      <c r="C10" s="150"/>
      <c r="D10" s="150"/>
      <c r="E10" s="150"/>
      <c r="F10" s="150"/>
      <c r="G10" s="150"/>
      <c r="H10" s="150"/>
      <c r="I10" s="663"/>
      <c r="J10" s="663"/>
      <c r="K10" s="663"/>
    </row>
    <row r="11" spans="1:11">
      <c r="B11" s="3" t="s">
        <v>526</v>
      </c>
      <c r="C11" s="150">
        <v>258</v>
      </c>
      <c r="D11" s="150">
        <v>326</v>
      </c>
      <c r="E11" s="150"/>
      <c r="F11" s="150">
        <v>137</v>
      </c>
      <c r="G11" s="150">
        <v>188</v>
      </c>
      <c r="H11" s="150"/>
      <c r="I11" s="663">
        <v>26.7</v>
      </c>
      <c r="J11" s="663">
        <v>21.9</v>
      </c>
      <c r="K11" s="663"/>
    </row>
    <row r="12" spans="1:11">
      <c r="B12" s="3" t="s">
        <v>527</v>
      </c>
      <c r="C12" s="150">
        <v>81</v>
      </c>
      <c r="D12" s="150">
        <v>105</v>
      </c>
      <c r="E12" s="150"/>
      <c r="F12" s="150">
        <v>65</v>
      </c>
      <c r="G12" s="150">
        <v>85</v>
      </c>
      <c r="H12" s="150"/>
      <c r="I12" s="663">
        <v>24.1</v>
      </c>
      <c r="J12" s="663">
        <v>28.1</v>
      </c>
      <c r="K12" s="663"/>
    </row>
    <row r="13" spans="1:11">
      <c r="B13" s="664"/>
      <c r="C13" s="525"/>
      <c r="D13" s="158"/>
      <c r="E13" s="525"/>
      <c r="F13" s="525"/>
      <c r="G13" s="158"/>
      <c r="H13" s="158"/>
      <c r="I13" s="527"/>
      <c r="J13" s="527"/>
      <c r="K13" s="527"/>
    </row>
    <row r="14" spans="1:11">
      <c r="B14" s="664"/>
      <c r="C14" s="525"/>
      <c r="D14" s="158"/>
      <c r="E14" s="525"/>
      <c r="F14" s="525"/>
      <c r="G14" s="158"/>
      <c r="H14" s="158"/>
      <c r="I14" s="527"/>
      <c r="J14" s="527"/>
      <c r="K14" s="527"/>
    </row>
    <row r="15" spans="1:11" ht="21" customHeight="1">
      <c r="A15" s="362">
        <v>1</v>
      </c>
      <c r="B15" s="746" t="s">
        <v>529</v>
      </c>
      <c r="C15" s="746"/>
      <c r="D15" s="746"/>
      <c r="E15" s="746"/>
      <c r="F15" s="746"/>
      <c r="G15" s="746"/>
      <c r="H15" s="746"/>
      <c r="I15" s="746"/>
      <c r="J15" s="746"/>
      <c r="K15" s="527"/>
    </row>
    <row r="16" spans="1:11" ht="21" customHeight="1">
      <c r="A16" s="362">
        <v>2</v>
      </c>
      <c r="B16" s="746" t="s">
        <v>530</v>
      </c>
      <c r="C16" s="746"/>
      <c r="D16" s="746"/>
      <c r="E16" s="746"/>
      <c r="F16" s="746"/>
      <c r="G16" s="746"/>
      <c r="H16" s="746"/>
      <c r="I16" s="746"/>
      <c r="J16" s="746"/>
      <c r="K16" s="527"/>
    </row>
    <row r="17" spans="1:2">
      <c r="A17" s="362">
        <v>3</v>
      </c>
      <c r="B17" s="504" t="s">
        <v>531</v>
      </c>
    </row>
  </sheetData>
  <customSheetViews>
    <customSheetView guid="{BDC7517F-FCD9-4D43-85F8-8FEB94E79248}" topLeftCell="A2">
      <selection activeCell="C4" sqref="C4"/>
      <pageMargins left="0.7" right="0.7" top="0.75" bottom="0.75" header="0.3" footer="0.3"/>
    </customSheetView>
  </customSheetViews>
  <mergeCells count="5">
    <mergeCell ref="C5:D5"/>
    <mergeCell ref="F5:G5"/>
    <mergeCell ref="I5:J5"/>
    <mergeCell ref="B15:J15"/>
    <mergeCell ref="B16:J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N18"/>
  <sheetViews>
    <sheetView workbookViewId="0"/>
  </sheetViews>
  <sheetFormatPr defaultRowHeight="15"/>
  <cols>
    <col min="1" max="1" width="2.7109375" style="76" customWidth="1"/>
    <col min="2" max="2" width="38.28515625" style="76" customWidth="1"/>
    <col min="3" max="3" width="10.85546875" style="76" customWidth="1"/>
    <col min="4" max="4" width="1.5703125" style="76" customWidth="1"/>
    <col min="5" max="5" width="9.85546875" style="76" customWidth="1"/>
    <col min="6" max="6" width="1.42578125" style="76" customWidth="1"/>
    <col min="7" max="7" width="10.42578125" style="76" customWidth="1"/>
    <col min="8" max="8" width="1.28515625" style="76" customWidth="1"/>
    <col min="9" max="9" width="9.85546875" style="76" customWidth="1"/>
    <col min="10" max="10" width="2.140625" style="76" customWidth="1"/>
    <col min="11" max="11" width="10.7109375" style="76" customWidth="1"/>
    <col min="12" max="12" width="0.85546875" style="76" customWidth="1"/>
    <col min="13" max="13" width="9.42578125" style="76" customWidth="1"/>
    <col min="14" max="16384" width="9.140625" style="76"/>
  </cols>
  <sheetData>
    <row r="1" spans="1:14">
      <c r="B1" s="510" t="s">
        <v>163</v>
      </c>
      <c r="C1" s="3"/>
      <c r="D1" s="3"/>
      <c r="E1" s="3"/>
      <c r="F1" s="3"/>
      <c r="G1" s="3"/>
      <c r="H1" s="3"/>
      <c r="I1" s="3"/>
      <c r="J1" s="3"/>
      <c r="K1" s="3"/>
      <c r="L1" s="3"/>
      <c r="M1" s="3"/>
      <c r="N1" s="3"/>
    </row>
    <row r="2" spans="1:14">
      <c r="B2" s="510" t="s">
        <v>532</v>
      </c>
      <c r="C2" s="3"/>
      <c r="D2" s="3"/>
      <c r="E2" s="3"/>
      <c r="F2" s="3"/>
      <c r="G2" s="3"/>
      <c r="H2" s="3"/>
      <c r="I2" s="3"/>
      <c r="J2" s="3"/>
      <c r="K2" s="3"/>
      <c r="L2" s="3"/>
      <c r="M2" s="3"/>
      <c r="N2" s="3"/>
    </row>
    <row r="3" spans="1:14">
      <c r="B3" s="510"/>
      <c r="C3" s="3"/>
      <c r="D3" s="3"/>
      <c r="E3" s="3"/>
      <c r="F3" s="3"/>
      <c r="G3" s="3"/>
      <c r="H3" s="3"/>
      <c r="I3" s="3"/>
      <c r="J3" s="3"/>
      <c r="K3" s="3"/>
      <c r="L3" s="3"/>
      <c r="M3" s="3"/>
      <c r="N3" s="3"/>
    </row>
    <row r="4" spans="1:14">
      <c r="B4" s="671" t="s">
        <v>533</v>
      </c>
      <c r="C4" s="3"/>
      <c r="D4" s="3"/>
      <c r="E4" s="3"/>
      <c r="F4" s="3"/>
      <c r="G4" s="3"/>
      <c r="H4" s="3"/>
      <c r="I4" s="3"/>
      <c r="J4" s="3"/>
      <c r="K4" s="3"/>
      <c r="L4" s="3"/>
      <c r="M4" s="3"/>
      <c r="N4" s="3"/>
    </row>
    <row r="5" spans="1:14" ht="63" customHeight="1">
      <c r="B5" s="510"/>
      <c r="C5" s="774" t="s">
        <v>300</v>
      </c>
      <c r="D5" s="774"/>
      <c r="E5" s="774"/>
      <c r="F5" s="212"/>
      <c r="G5" s="774" t="s">
        <v>528</v>
      </c>
      <c r="H5" s="774"/>
      <c r="I5" s="774"/>
      <c r="J5" s="47"/>
      <c r="K5" s="774" t="s">
        <v>301</v>
      </c>
      <c r="L5" s="774"/>
      <c r="M5" s="774"/>
    </row>
    <row r="6" spans="1:14">
      <c r="B6" s="3"/>
      <c r="J6" s="3"/>
    </row>
    <row r="7" spans="1:14" ht="12.75" customHeight="1">
      <c r="B7" s="2"/>
      <c r="C7" s="708" t="str">
        <f>"30 June"</f>
        <v>30 June</v>
      </c>
      <c r="D7" s="708"/>
      <c r="E7" s="709" t="str">
        <f>"31 Dec"</f>
        <v>31 Dec</v>
      </c>
      <c r="F7" s="2"/>
      <c r="G7" s="708" t="str">
        <f>"30 June"</f>
        <v>30 June</v>
      </c>
      <c r="H7" s="708"/>
      <c r="I7" s="709" t="str">
        <f>"31 Dec"</f>
        <v>31 Dec</v>
      </c>
      <c r="J7" s="3"/>
      <c r="K7" s="708" t="str">
        <f>"30 June"</f>
        <v>30 June</v>
      </c>
      <c r="L7" s="708"/>
      <c r="M7" s="709" t="str">
        <f>"31 Dec"</f>
        <v>31 Dec</v>
      </c>
    </row>
    <row r="8" spans="1:14" ht="11.25" customHeight="1">
      <c r="B8" s="3"/>
      <c r="C8" s="668">
        <v>2014</v>
      </c>
      <c r="D8" s="668"/>
      <c r="E8" s="3">
        <v>2013</v>
      </c>
      <c r="F8" s="2"/>
      <c r="G8" s="668">
        <v>2014</v>
      </c>
      <c r="H8" s="668"/>
      <c r="I8" s="3">
        <v>2013</v>
      </c>
      <c r="J8" s="3"/>
      <c r="K8" s="668">
        <v>2014</v>
      </c>
      <c r="L8" s="668"/>
      <c r="M8" s="3">
        <v>2013</v>
      </c>
      <c r="N8" s="3"/>
    </row>
    <row r="9" spans="1:14" ht="11.25" customHeight="1">
      <c r="B9" s="2" t="s">
        <v>537</v>
      </c>
      <c r="C9" s="570" t="s">
        <v>241</v>
      </c>
      <c r="D9" s="9"/>
      <c r="E9" s="571" t="s">
        <v>241</v>
      </c>
      <c r="F9" s="571"/>
      <c r="G9" s="570" t="s">
        <v>241</v>
      </c>
      <c r="H9" s="570"/>
      <c r="I9" s="571" t="s">
        <v>241</v>
      </c>
      <c r="J9" s="3"/>
      <c r="K9" s="570" t="s">
        <v>241</v>
      </c>
      <c r="L9" s="570"/>
      <c r="M9" s="571" t="s">
        <v>241</v>
      </c>
      <c r="N9" s="506"/>
    </row>
    <row r="10" spans="1:14">
      <c r="B10" s="662" t="s">
        <v>302</v>
      </c>
      <c r="C10" s="150"/>
      <c r="D10" s="52"/>
      <c r="E10" s="150"/>
      <c r="F10" s="150"/>
      <c r="G10" s="150"/>
      <c r="H10" s="150"/>
      <c r="I10" s="150"/>
      <c r="J10" s="150"/>
      <c r="K10" s="663"/>
      <c r="L10" s="663"/>
      <c r="M10" s="663"/>
      <c r="N10" s="663"/>
    </row>
    <row r="11" spans="1:14">
      <c r="B11" s="3" t="s">
        <v>332</v>
      </c>
      <c r="C11" s="687">
        <v>223</v>
      </c>
      <c r="D11" s="52"/>
      <c r="E11" s="669">
        <v>254</v>
      </c>
      <c r="F11" s="150"/>
      <c r="G11" s="687">
        <v>203</v>
      </c>
      <c r="H11" s="52"/>
      <c r="I11" s="669">
        <v>227</v>
      </c>
      <c r="J11" s="150"/>
      <c r="K11" s="670">
        <v>50.3</v>
      </c>
      <c r="L11" s="670"/>
      <c r="M11" s="670">
        <v>49.8</v>
      </c>
      <c r="N11" s="663"/>
    </row>
    <row r="12" spans="1:14">
      <c r="B12" s="662" t="s">
        <v>303</v>
      </c>
      <c r="C12" s="688"/>
      <c r="D12" s="150"/>
      <c r="E12" s="150"/>
      <c r="F12" s="150"/>
      <c r="G12" s="688"/>
      <c r="H12" s="150"/>
      <c r="I12" s="150"/>
      <c r="J12" s="150"/>
      <c r="K12" s="670"/>
      <c r="L12" s="670"/>
      <c r="M12" s="670"/>
      <c r="N12" s="663"/>
    </row>
    <row r="13" spans="1:14">
      <c r="B13" s="3" t="s">
        <v>534</v>
      </c>
      <c r="C13" s="687">
        <v>445</v>
      </c>
      <c r="D13" s="150"/>
      <c r="E13" s="669">
        <v>473</v>
      </c>
      <c r="F13" s="150"/>
      <c r="G13" s="687">
        <v>85</v>
      </c>
      <c r="H13" s="150"/>
      <c r="I13" s="669">
        <v>102</v>
      </c>
      <c r="J13" s="150"/>
      <c r="K13" s="670">
        <v>15.5</v>
      </c>
      <c r="L13" s="670"/>
      <c r="M13" s="670">
        <v>14.4</v>
      </c>
      <c r="N13" s="663"/>
    </row>
    <row r="14" spans="1:14" s="3" customFormat="1" ht="12">
      <c r="B14" s="2" t="s">
        <v>31</v>
      </c>
      <c r="C14" s="49">
        <f>C11+C13</f>
        <v>668</v>
      </c>
      <c r="D14" s="52"/>
      <c r="E14" s="52">
        <f>E11+E13</f>
        <v>727</v>
      </c>
      <c r="F14" s="52"/>
      <c r="G14" s="49">
        <f>G11+G13</f>
        <v>288</v>
      </c>
      <c r="H14" s="52"/>
      <c r="I14" s="52">
        <f>I11+I13</f>
        <v>329</v>
      </c>
      <c r="J14" s="150"/>
      <c r="K14" s="670">
        <v>27.2</v>
      </c>
      <c r="L14" s="670"/>
      <c r="M14" s="670">
        <v>26.7</v>
      </c>
      <c r="N14" s="663"/>
    </row>
    <row r="15" spans="1:14">
      <c r="B15" s="664"/>
      <c r="C15" s="525"/>
      <c r="D15" s="525"/>
      <c r="E15" s="158"/>
      <c r="F15" s="525"/>
      <c r="G15" s="525"/>
      <c r="H15" s="525"/>
      <c r="I15" s="158"/>
      <c r="J15" s="158"/>
      <c r="K15" s="527"/>
      <c r="L15" s="527"/>
      <c r="M15" s="527"/>
      <c r="N15" s="527"/>
    </row>
    <row r="16" spans="1:14" ht="12.75" customHeight="1">
      <c r="A16" s="362">
        <v>1</v>
      </c>
      <c r="B16" s="746" t="s">
        <v>535</v>
      </c>
      <c r="C16" s="746"/>
      <c r="D16" s="746"/>
      <c r="E16" s="746"/>
      <c r="F16" s="746"/>
      <c r="G16" s="746"/>
      <c r="H16" s="746"/>
      <c r="I16" s="746"/>
      <c r="J16" s="746"/>
      <c r="K16" s="746"/>
      <c r="L16" s="746"/>
      <c r="M16" s="746"/>
      <c r="N16" s="527"/>
    </row>
    <row r="17" spans="1:14" ht="12.75" customHeight="1">
      <c r="A17" s="362">
        <v>2</v>
      </c>
      <c r="B17" s="746" t="s">
        <v>501</v>
      </c>
      <c r="C17" s="746"/>
      <c r="D17" s="746"/>
      <c r="E17" s="746"/>
      <c r="F17" s="746"/>
      <c r="G17" s="746"/>
      <c r="H17" s="746"/>
      <c r="I17" s="746"/>
      <c r="J17" s="746"/>
      <c r="K17" s="746"/>
      <c r="L17" s="746"/>
      <c r="M17" s="746"/>
      <c r="N17" s="527"/>
    </row>
    <row r="18" spans="1:14" ht="27" customHeight="1">
      <c r="A18" s="362">
        <v>3</v>
      </c>
      <c r="B18" s="746" t="s">
        <v>536</v>
      </c>
      <c r="C18" s="746"/>
      <c r="D18" s="746"/>
      <c r="E18" s="746"/>
      <c r="F18" s="746"/>
      <c r="G18" s="746"/>
      <c r="H18" s="746"/>
      <c r="I18" s="746"/>
      <c r="J18" s="746"/>
      <c r="K18" s="746"/>
      <c r="L18" s="746"/>
      <c r="M18" s="746"/>
    </row>
  </sheetData>
  <mergeCells count="6">
    <mergeCell ref="B18:M18"/>
    <mergeCell ref="C5:E5"/>
    <mergeCell ref="G5:I5"/>
    <mergeCell ref="K5:M5"/>
    <mergeCell ref="B16:M16"/>
    <mergeCell ref="B17:M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J28"/>
  <sheetViews>
    <sheetView showGridLines="0" workbookViewId="0"/>
  </sheetViews>
  <sheetFormatPr defaultRowHeight="12"/>
  <cols>
    <col min="1" max="1" width="2.7109375" style="422" customWidth="1"/>
    <col min="2" max="2" width="60.7109375" style="422" customWidth="1"/>
    <col min="3" max="3" width="2.7109375" style="422" customWidth="1"/>
    <col min="4" max="4" width="10.7109375" style="422" customWidth="1"/>
    <col min="5" max="5" width="2.7109375" style="422" customWidth="1"/>
    <col min="6" max="6" width="10.7109375" style="422" customWidth="1"/>
    <col min="7" max="7" width="2.7109375" style="422" customWidth="1"/>
    <col min="8" max="8" width="10.7109375" style="422" customWidth="1"/>
    <col min="9" max="9" width="2.7109375" style="422" customWidth="1"/>
    <col min="10" max="10" width="10.7109375" style="422" customWidth="1"/>
    <col min="11" max="16384" width="9.140625" style="422"/>
  </cols>
  <sheetData>
    <row r="1" spans="1:10">
      <c r="B1" s="510" t="s">
        <v>538</v>
      </c>
      <c r="C1" s="510"/>
    </row>
    <row r="2" spans="1:10">
      <c r="B2" s="510"/>
      <c r="C2" s="510"/>
    </row>
    <row r="3" spans="1:10" ht="36">
      <c r="B3" s="504"/>
      <c r="F3" s="352" t="s">
        <v>265</v>
      </c>
      <c r="G3" s="223"/>
      <c r="H3" s="352" t="s">
        <v>266</v>
      </c>
      <c r="I3" s="223"/>
      <c r="J3" s="223" t="s">
        <v>31</v>
      </c>
    </row>
    <row r="4" spans="1:10">
      <c r="B4" s="69" t="s">
        <v>400</v>
      </c>
      <c r="C4" s="69"/>
      <c r="F4" s="223" t="s">
        <v>241</v>
      </c>
      <c r="G4" s="223"/>
      <c r="H4" s="223" t="s">
        <v>241</v>
      </c>
      <c r="I4" s="223"/>
      <c r="J4" s="223" t="s">
        <v>241</v>
      </c>
    </row>
    <row r="6" spans="1:10">
      <c r="B6" s="69" t="s">
        <v>262</v>
      </c>
      <c r="C6" s="69"/>
    </row>
    <row r="7" spans="1:10" ht="13.5">
      <c r="B7" s="422" t="s">
        <v>514</v>
      </c>
      <c r="F7" s="652"/>
      <c r="G7" s="652"/>
      <c r="H7" s="652"/>
      <c r="I7" s="652"/>
      <c r="J7" s="652"/>
    </row>
    <row r="8" spans="1:10">
      <c r="B8" s="422" t="s">
        <v>512</v>
      </c>
      <c r="F8" s="675">
        <v>11</v>
      </c>
      <c r="G8" s="676"/>
      <c r="H8" s="678">
        <v>0</v>
      </c>
      <c r="I8" s="654"/>
      <c r="J8" s="653">
        <v>11</v>
      </c>
    </row>
    <row r="9" spans="1:10">
      <c r="B9" s="422" t="s">
        <v>263</v>
      </c>
      <c r="F9" s="679">
        <v>0</v>
      </c>
      <c r="G9" s="676"/>
      <c r="H9" s="677">
        <v>45</v>
      </c>
      <c r="I9" s="654"/>
      <c r="J9" s="655">
        <v>45</v>
      </c>
    </row>
    <row r="10" spans="1:10">
      <c r="B10" s="422" t="s">
        <v>264</v>
      </c>
      <c r="F10" s="656">
        <v>24</v>
      </c>
      <c r="G10" s="654"/>
      <c r="H10" s="656">
        <v>58</v>
      </c>
      <c r="I10" s="654"/>
      <c r="J10" s="656">
        <v>82</v>
      </c>
    </row>
    <row r="11" spans="1:10">
      <c r="F11" s="654">
        <v>35</v>
      </c>
      <c r="G11" s="654"/>
      <c r="H11" s="654">
        <v>103</v>
      </c>
      <c r="I11" s="654"/>
      <c r="J11" s="654">
        <v>138</v>
      </c>
    </row>
    <row r="12" spans="1:10" ht="13.5">
      <c r="B12" s="422" t="s">
        <v>513</v>
      </c>
      <c r="F12" s="654"/>
      <c r="G12" s="654"/>
      <c r="H12" s="654"/>
      <c r="I12" s="654"/>
      <c r="J12" s="654">
        <v>6</v>
      </c>
    </row>
    <row r="13" spans="1:10">
      <c r="B13" s="69" t="s">
        <v>31</v>
      </c>
      <c r="C13" s="69"/>
      <c r="F13" s="654"/>
      <c r="G13" s="654"/>
      <c r="H13" s="654"/>
      <c r="I13" s="654"/>
      <c r="J13" s="600">
        <v>144</v>
      </c>
    </row>
    <row r="14" spans="1:10">
      <c r="B14" s="672"/>
      <c r="C14" s="672"/>
      <c r="D14" s="673"/>
      <c r="E14" s="673"/>
      <c r="F14" s="657"/>
      <c r="G14" s="657"/>
      <c r="H14" s="657"/>
      <c r="I14" s="657"/>
      <c r="J14" s="657"/>
    </row>
    <row r="15" spans="1:10">
      <c r="A15" s="644">
        <v>1</v>
      </c>
      <c r="B15" s="504" t="s">
        <v>519</v>
      </c>
      <c r="D15" s="648"/>
      <c r="E15" s="647"/>
      <c r="F15" s="649"/>
      <c r="G15" s="647"/>
      <c r="H15" s="648"/>
      <c r="I15" s="647"/>
      <c r="J15" s="649"/>
    </row>
    <row r="16" spans="1:10">
      <c r="B16" s="647"/>
      <c r="C16" s="647"/>
      <c r="D16" s="648"/>
      <c r="E16" s="647"/>
      <c r="F16" s="649"/>
      <c r="G16" s="647"/>
      <c r="H16" s="648"/>
      <c r="I16" s="647"/>
      <c r="J16" s="649"/>
    </row>
    <row r="17" spans="1:10">
      <c r="B17" s="650"/>
      <c r="C17" s="650"/>
      <c r="D17" s="651"/>
      <c r="E17" s="651"/>
      <c r="F17" s="651"/>
      <c r="G17" s="651"/>
      <c r="H17" s="432"/>
      <c r="I17" s="432"/>
      <c r="J17" s="432"/>
    </row>
    <row r="18" spans="1:10">
      <c r="B18" s="673"/>
      <c r="C18" s="647"/>
      <c r="D18" s="651"/>
      <c r="E18" s="651"/>
      <c r="F18" s="651"/>
      <c r="G18" s="651"/>
      <c r="H18" s="432"/>
      <c r="I18" s="432"/>
      <c r="J18" s="432"/>
    </row>
    <row r="19" spans="1:10">
      <c r="B19" s="673"/>
      <c r="C19" s="647"/>
      <c r="D19" s="651"/>
      <c r="E19" s="651"/>
      <c r="F19" s="651"/>
      <c r="G19" s="651"/>
      <c r="H19" s="433"/>
      <c r="I19" s="432"/>
      <c r="J19" s="433"/>
    </row>
    <row r="20" spans="1:10">
      <c r="B20" s="673"/>
      <c r="C20" s="646"/>
      <c r="D20" s="651"/>
      <c r="E20" s="651"/>
      <c r="F20" s="657"/>
      <c r="G20" s="657"/>
      <c r="H20" s="657"/>
      <c r="I20" s="657"/>
      <c r="J20" s="657"/>
    </row>
    <row r="21" spans="1:10">
      <c r="B21" s="673"/>
      <c r="C21" s="673"/>
      <c r="D21" s="673"/>
      <c r="E21" s="673"/>
      <c r="F21" s="657"/>
      <c r="G21" s="657"/>
      <c r="H21" s="657"/>
      <c r="I21" s="657"/>
      <c r="J21" s="657"/>
    </row>
    <row r="22" spans="1:10">
      <c r="B22" s="673"/>
      <c r="C22" s="673"/>
      <c r="D22" s="673"/>
      <c r="E22" s="673"/>
      <c r="F22" s="407"/>
      <c r="G22" s="657"/>
      <c r="H22" s="657"/>
      <c r="I22" s="657"/>
      <c r="J22" s="657"/>
    </row>
    <row r="23" spans="1:10">
      <c r="B23" s="673"/>
      <c r="C23" s="673"/>
      <c r="D23" s="673"/>
      <c r="E23" s="673"/>
      <c r="F23" s="657"/>
      <c r="G23" s="657"/>
      <c r="H23" s="657"/>
      <c r="I23" s="657"/>
      <c r="J23" s="657"/>
    </row>
    <row r="24" spans="1:10">
      <c r="B24" s="673"/>
      <c r="C24" s="673"/>
      <c r="D24" s="673"/>
      <c r="E24" s="673"/>
      <c r="F24" s="657"/>
      <c r="G24" s="657"/>
      <c r="H24" s="657"/>
      <c r="I24" s="657"/>
      <c r="J24" s="657"/>
    </row>
    <row r="25" spans="1:10">
      <c r="B25" s="673"/>
      <c r="C25" s="673"/>
      <c r="D25" s="673"/>
      <c r="E25" s="673"/>
      <c r="F25" s="657"/>
      <c r="G25" s="657"/>
      <c r="H25" s="657"/>
      <c r="I25" s="657"/>
      <c r="J25" s="657"/>
    </row>
    <row r="26" spans="1:10">
      <c r="B26" s="673"/>
      <c r="C26" s="673"/>
      <c r="D26" s="673"/>
      <c r="E26" s="673"/>
      <c r="F26" s="673"/>
      <c r="G26" s="673"/>
      <c r="H26" s="673"/>
      <c r="I26" s="673"/>
      <c r="J26" s="673"/>
    </row>
    <row r="27" spans="1:10">
      <c r="A27" s="644"/>
      <c r="B27" s="674"/>
      <c r="C27" s="673"/>
      <c r="D27" s="673"/>
      <c r="E27" s="673"/>
      <c r="F27" s="673"/>
      <c r="G27" s="673"/>
      <c r="H27" s="673"/>
      <c r="I27" s="673"/>
      <c r="J27" s="673"/>
    </row>
    <row r="28" spans="1:10">
      <c r="B28" s="673"/>
      <c r="C28" s="673"/>
      <c r="D28" s="673"/>
      <c r="E28" s="673"/>
      <c r="F28" s="673"/>
      <c r="G28" s="673"/>
      <c r="H28" s="673"/>
      <c r="I28" s="673"/>
      <c r="J28" s="67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pageSetUpPr fitToPage="1"/>
  </sheetPr>
  <dimension ref="A1:P58"/>
  <sheetViews>
    <sheetView showGridLines="0" topLeftCell="A7" zoomScale="90" zoomScaleNormal="90" workbookViewId="0">
      <selection activeCell="H39" sqref="H39"/>
    </sheetView>
  </sheetViews>
  <sheetFormatPr defaultRowHeight="12"/>
  <cols>
    <col min="1" max="1" width="2.7109375" style="3" customWidth="1"/>
    <col min="2" max="2" width="60.7109375" style="3" customWidth="1"/>
    <col min="3" max="3" width="2.7109375" style="3" customWidth="1"/>
    <col min="4" max="4" width="10" style="3" customWidth="1"/>
    <col min="5" max="5" width="2.7109375" style="3" customWidth="1"/>
    <col min="6" max="6" width="10" style="3" customWidth="1"/>
    <col min="7" max="7" width="2.7109375" style="3" customWidth="1"/>
    <col min="8" max="8" width="10" style="3" customWidth="1"/>
    <col min="9" max="9" width="10.7109375" style="2" customWidth="1"/>
    <col min="10" max="10" width="3.42578125" style="3" customWidth="1"/>
    <col min="11" max="15" width="3.28515625" style="3" customWidth="1"/>
    <col min="16" max="16" width="7.42578125" style="3" customWidth="1"/>
    <col min="17" max="17" width="6.42578125" style="3" customWidth="1"/>
    <col min="18" max="16384" width="9.140625" style="3"/>
  </cols>
  <sheetData>
    <row r="1" spans="2:16">
      <c r="B1" s="69" t="s">
        <v>119</v>
      </c>
      <c r="C1" s="7"/>
    </row>
    <row r="2" spans="2:16" ht="12" customHeight="1"/>
    <row r="3" spans="2:16">
      <c r="B3" s="117"/>
      <c r="C3" s="216"/>
      <c r="D3" s="62"/>
      <c r="E3" s="62"/>
      <c r="F3" s="177"/>
      <c r="G3" s="180"/>
      <c r="H3" s="177"/>
      <c r="I3" s="62"/>
    </row>
    <row r="4" spans="2:16" ht="14.25" customHeight="1">
      <c r="B4" s="117"/>
      <c r="C4" s="216"/>
      <c r="D4" s="62"/>
      <c r="E4" s="62"/>
      <c r="F4" s="177"/>
      <c r="G4" s="180"/>
      <c r="H4" s="177"/>
      <c r="I4" s="62"/>
      <c r="K4" s="158"/>
      <c r="L4" s="158"/>
      <c r="M4" s="158"/>
      <c r="N4" s="158"/>
      <c r="O4" s="158"/>
    </row>
    <row r="5" spans="2:16" ht="36">
      <c r="B5" s="117"/>
      <c r="C5" s="216"/>
      <c r="D5" s="62" t="s">
        <v>338</v>
      </c>
      <c r="E5" s="62"/>
      <c r="F5" s="177" t="s">
        <v>339</v>
      </c>
      <c r="G5" s="329"/>
      <c r="H5" s="177" t="s">
        <v>344</v>
      </c>
      <c r="I5" s="207"/>
      <c r="K5" s="158"/>
      <c r="L5" s="158"/>
      <c r="M5" s="158"/>
      <c r="N5" s="158"/>
      <c r="O5" s="158"/>
    </row>
    <row r="6" spans="2:16" ht="15">
      <c r="B6" s="176"/>
      <c r="C6" s="177"/>
      <c r="D6" s="62" t="s">
        <v>7</v>
      </c>
      <c r="E6" s="67"/>
      <c r="F6" s="177" t="s">
        <v>7</v>
      </c>
      <c r="G6" s="68"/>
      <c r="H6" s="177" t="s">
        <v>7</v>
      </c>
      <c r="I6" s="207"/>
      <c r="K6" s="158"/>
      <c r="L6" s="158"/>
      <c r="M6" s="158"/>
      <c r="N6" s="158"/>
      <c r="O6" s="158"/>
    </row>
    <row r="7" spans="2:16" ht="15">
      <c r="B7" s="176"/>
      <c r="C7" s="177"/>
      <c r="D7" s="64"/>
      <c r="E7" s="64"/>
      <c r="F7" s="65"/>
      <c r="G7" s="65"/>
      <c r="H7" s="65"/>
      <c r="I7" s="67"/>
      <c r="K7" s="158"/>
      <c r="L7" s="158"/>
      <c r="M7" s="158"/>
      <c r="N7" s="158"/>
      <c r="O7" s="158"/>
    </row>
    <row r="8" spans="2:16" ht="15">
      <c r="B8" s="53" t="s">
        <v>8</v>
      </c>
      <c r="C8" s="11"/>
      <c r="D8" s="147">
        <v>5804</v>
      </c>
      <c r="E8" s="87"/>
      <c r="F8" s="87">
        <v>5206</v>
      </c>
      <c r="G8" s="87" t="s">
        <v>211</v>
      </c>
      <c r="H8" s="87">
        <v>5679</v>
      </c>
      <c r="I8" s="149"/>
      <c r="K8" s="158"/>
      <c r="L8" s="158"/>
      <c r="M8" s="158"/>
      <c r="N8" s="158"/>
      <c r="O8" s="158"/>
    </row>
    <row r="9" spans="2:16" ht="15">
      <c r="B9" s="53" t="s">
        <v>9</v>
      </c>
      <c r="C9" s="11"/>
      <c r="D9" s="64">
        <v>3448</v>
      </c>
      <c r="E9" s="87"/>
      <c r="F9" s="87">
        <v>4258</v>
      </c>
      <c r="G9" s="87" t="s">
        <v>211</v>
      </c>
      <c r="H9" s="87">
        <v>3662</v>
      </c>
      <c r="I9" s="149"/>
      <c r="K9" s="158"/>
      <c r="L9" s="158"/>
      <c r="M9" s="158"/>
      <c r="N9" s="158"/>
      <c r="O9" s="158"/>
    </row>
    <row r="10" spans="2:16" ht="15">
      <c r="B10" s="54" t="s">
        <v>38</v>
      </c>
      <c r="C10" s="11"/>
      <c r="D10" s="358">
        <v>9252</v>
      </c>
      <c r="E10" s="87"/>
      <c r="F10" s="359">
        <v>9464</v>
      </c>
      <c r="G10" s="359"/>
      <c r="H10" s="359">
        <v>9341</v>
      </c>
      <c r="I10" s="149"/>
      <c r="K10" s="158"/>
      <c r="L10" s="158"/>
      <c r="M10" s="158"/>
      <c r="N10" s="158"/>
      <c r="O10" s="158"/>
      <c r="P10" s="150"/>
    </row>
    <row r="11" spans="2:16" ht="15">
      <c r="B11" s="53" t="s">
        <v>0</v>
      </c>
      <c r="C11" s="11"/>
      <c r="D11" s="147">
        <v>-4675</v>
      </c>
      <c r="E11" s="87"/>
      <c r="F11" s="87">
        <v>-4749</v>
      </c>
      <c r="G11" s="87" t="s">
        <v>211</v>
      </c>
      <c r="H11" s="87">
        <v>-4886</v>
      </c>
      <c r="I11" s="149"/>
      <c r="K11" s="158"/>
      <c r="L11" s="158"/>
      <c r="M11" s="158"/>
      <c r="N11" s="158"/>
      <c r="O11" s="158"/>
      <c r="P11" s="197"/>
    </row>
    <row r="12" spans="2:16" ht="15">
      <c r="B12" s="53" t="s">
        <v>11</v>
      </c>
      <c r="C12" s="11"/>
      <c r="D12" s="64">
        <v>-758</v>
      </c>
      <c r="E12" s="87"/>
      <c r="F12" s="87">
        <v>-1813</v>
      </c>
      <c r="G12" s="87" t="s">
        <v>211</v>
      </c>
      <c r="H12" s="87">
        <v>-1191</v>
      </c>
      <c r="I12" s="149"/>
      <c r="K12" s="158"/>
      <c r="L12" s="158"/>
      <c r="M12" s="158"/>
      <c r="N12" s="158"/>
      <c r="O12" s="158"/>
    </row>
    <row r="13" spans="2:16" ht="15">
      <c r="B13" s="54" t="s">
        <v>2</v>
      </c>
      <c r="C13" s="11"/>
      <c r="D13" s="358">
        <v>3819</v>
      </c>
      <c r="E13" s="148"/>
      <c r="F13" s="359">
        <v>2902</v>
      </c>
      <c r="G13" s="148" t="s">
        <v>211</v>
      </c>
      <c r="H13" s="359">
        <v>3264</v>
      </c>
      <c r="I13" s="149"/>
      <c r="K13" s="158"/>
      <c r="L13" s="158"/>
      <c r="M13" s="158"/>
      <c r="N13" s="158"/>
      <c r="O13" s="158"/>
    </row>
    <row r="14" spans="2:16" ht="7.5" customHeight="1">
      <c r="B14" s="54"/>
      <c r="C14" s="11"/>
      <c r="D14" s="147"/>
      <c r="E14" s="148"/>
      <c r="F14" s="303"/>
      <c r="G14" s="148"/>
      <c r="H14" s="303"/>
      <c r="I14" s="149"/>
      <c r="K14" s="158"/>
      <c r="L14" s="158"/>
      <c r="M14" s="158"/>
      <c r="N14" s="158"/>
      <c r="O14" s="158"/>
    </row>
    <row r="15" spans="2:16" ht="15">
      <c r="B15" s="53" t="s">
        <v>340</v>
      </c>
      <c r="C15" s="11"/>
      <c r="D15" s="147">
        <v>-1567</v>
      </c>
      <c r="E15" s="87"/>
      <c r="F15" s="87">
        <v>897</v>
      </c>
      <c r="G15" s="87" t="s">
        <v>211</v>
      </c>
      <c r="H15" s="87">
        <v>-1177</v>
      </c>
      <c r="I15" s="67"/>
      <c r="K15" s="158"/>
      <c r="L15" s="158"/>
      <c r="M15" s="158"/>
      <c r="N15" s="158"/>
      <c r="O15" s="158"/>
    </row>
    <row r="16" spans="2:16" ht="15">
      <c r="B16" s="53" t="s">
        <v>341</v>
      </c>
      <c r="C16" s="11"/>
      <c r="D16" s="147">
        <v>-828</v>
      </c>
      <c r="E16" s="87"/>
      <c r="F16" s="87">
        <v>-786</v>
      </c>
      <c r="G16" s="87" t="s">
        <v>211</v>
      </c>
      <c r="H16" s="87">
        <v>-731</v>
      </c>
      <c r="I16" s="67"/>
      <c r="K16" s="158"/>
      <c r="L16" s="158"/>
      <c r="M16" s="158"/>
      <c r="N16" s="158"/>
      <c r="O16" s="158"/>
    </row>
    <row r="17" spans="2:15" ht="15">
      <c r="B17" s="53" t="s">
        <v>113</v>
      </c>
      <c r="C17" s="11"/>
      <c r="D17" s="147">
        <v>-1100</v>
      </c>
      <c r="E17" s="87"/>
      <c r="F17" s="87">
        <v>-575</v>
      </c>
      <c r="G17" s="87" t="s">
        <v>211</v>
      </c>
      <c r="H17" s="87">
        <v>-2880</v>
      </c>
      <c r="I17" s="67"/>
      <c r="K17" s="158"/>
      <c r="L17" s="158"/>
      <c r="M17" s="158"/>
      <c r="N17" s="158"/>
      <c r="O17" s="158"/>
    </row>
    <row r="18" spans="2:15" ht="15">
      <c r="B18" s="53" t="s">
        <v>78</v>
      </c>
      <c r="C18" s="11"/>
      <c r="D18" s="64">
        <v>539</v>
      </c>
      <c r="E18" s="87"/>
      <c r="F18" s="87">
        <v>-304</v>
      </c>
      <c r="G18" s="87" t="s">
        <v>211</v>
      </c>
      <c r="H18" s="87">
        <v>-195</v>
      </c>
      <c r="I18" s="67"/>
      <c r="K18" s="158"/>
      <c r="L18" s="158"/>
      <c r="M18" s="158"/>
      <c r="N18" s="158"/>
      <c r="O18" s="158"/>
    </row>
    <row r="19" spans="2:15" ht="15">
      <c r="B19" s="54" t="s">
        <v>114</v>
      </c>
      <c r="C19" s="11"/>
      <c r="D19" s="358">
        <v>863</v>
      </c>
      <c r="E19" s="148"/>
      <c r="F19" s="359">
        <v>2134</v>
      </c>
      <c r="G19" s="148" t="s">
        <v>211</v>
      </c>
      <c r="H19" s="359">
        <v>-1719</v>
      </c>
      <c r="I19" s="67"/>
      <c r="K19" s="158"/>
      <c r="L19" s="158"/>
      <c r="M19" s="158"/>
      <c r="N19" s="158"/>
      <c r="O19" s="158"/>
    </row>
    <row r="20" spans="2:15" ht="15">
      <c r="B20" s="53" t="s">
        <v>17</v>
      </c>
      <c r="C20" s="11"/>
      <c r="D20" s="64">
        <v>-164</v>
      </c>
      <c r="E20" s="87"/>
      <c r="F20" s="65">
        <v>-556</v>
      </c>
      <c r="G20" s="87" t="s">
        <v>211</v>
      </c>
      <c r="H20" s="65">
        <v>-661</v>
      </c>
      <c r="I20" s="67"/>
      <c r="K20" s="158"/>
      <c r="L20" s="158"/>
      <c r="M20" s="158"/>
      <c r="N20" s="158"/>
      <c r="O20" s="158"/>
    </row>
    <row r="21" spans="2:15" ht="15">
      <c r="B21" s="54" t="s">
        <v>115</v>
      </c>
      <c r="C21" s="11"/>
      <c r="D21" s="358">
        <v>699</v>
      </c>
      <c r="E21" s="87"/>
      <c r="F21" s="359">
        <v>1578</v>
      </c>
      <c r="G21" s="87" t="s">
        <v>211</v>
      </c>
      <c r="H21" s="359">
        <v>-2380</v>
      </c>
      <c r="I21" s="67"/>
      <c r="K21" s="158"/>
      <c r="L21" s="158"/>
      <c r="M21" s="158"/>
      <c r="N21" s="158"/>
      <c r="O21" s="158"/>
    </row>
    <row r="22" spans="2:15" ht="15" customHeight="1">
      <c r="B22" s="53"/>
      <c r="C22" s="11"/>
      <c r="D22" s="360"/>
      <c r="E22" s="178"/>
      <c r="F22" s="361"/>
      <c r="G22" s="482"/>
      <c r="H22" s="361"/>
      <c r="I22" s="67"/>
      <c r="K22" s="158"/>
      <c r="L22" s="158"/>
      <c r="M22" s="158"/>
      <c r="N22" s="158"/>
      <c r="O22" s="158"/>
    </row>
    <row r="23" spans="2:15" ht="15">
      <c r="B23" s="53" t="s">
        <v>595</v>
      </c>
      <c r="C23" s="11"/>
      <c r="D23" s="478" t="s">
        <v>356</v>
      </c>
      <c r="E23" s="178"/>
      <c r="F23" s="482" t="s">
        <v>354</v>
      </c>
      <c r="G23" s="178"/>
      <c r="H23" s="482" t="s">
        <v>353</v>
      </c>
      <c r="I23" s="149"/>
      <c r="K23" s="158"/>
      <c r="L23" s="158"/>
      <c r="M23" s="158"/>
      <c r="N23" s="158"/>
      <c r="O23" s="158"/>
    </row>
    <row r="24" spans="2:15" ht="15">
      <c r="B24" s="53"/>
      <c r="C24" s="11"/>
      <c r="D24" s="145"/>
      <c r="E24" s="178"/>
      <c r="F24" s="178"/>
      <c r="G24" s="178"/>
      <c r="H24" s="472"/>
      <c r="I24" s="67"/>
      <c r="K24" s="158"/>
      <c r="L24" s="158"/>
      <c r="M24" s="158"/>
      <c r="N24" s="158"/>
      <c r="O24" s="158"/>
    </row>
    <row r="25" spans="2:15" ht="15">
      <c r="B25" s="53" t="s">
        <v>18</v>
      </c>
      <c r="C25" s="11"/>
      <c r="D25" s="260">
        <v>2.4E-2</v>
      </c>
      <c r="E25" s="178"/>
      <c r="F25" s="258">
        <v>2.01E-2</v>
      </c>
      <c r="G25" s="178"/>
      <c r="H25" s="258">
        <v>2.23E-2</v>
      </c>
      <c r="I25" s="149"/>
      <c r="K25" s="158"/>
      <c r="L25" s="158"/>
      <c r="M25" s="158"/>
      <c r="N25" s="158"/>
      <c r="O25" s="158"/>
    </row>
    <row r="26" spans="2:15" ht="15">
      <c r="B26" s="53" t="s">
        <v>118</v>
      </c>
      <c r="C26" s="11"/>
      <c r="D26" s="263">
        <v>488.7</v>
      </c>
      <c r="E26" s="178"/>
      <c r="F26" s="234">
        <v>517</v>
      </c>
      <c r="G26" s="178"/>
      <c r="H26" s="234">
        <v>504.9</v>
      </c>
      <c r="I26" s="149"/>
      <c r="K26" s="158"/>
      <c r="L26" s="158"/>
      <c r="M26" s="158"/>
      <c r="N26" s="158"/>
      <c r="O26" s="158"/>
    </row>
    <row r="27" spans="2:15" ht="15">
      <c r="B27" s="53" t="s">
        <v>342</v>
      </c>
      <c r="C27" s="11"/>
      <c r="D27" s="511">
        <v>0.505</v>
      </c>
      <c r="E27" s="472"/>
      <c r="F27" s="512">
        <v>0.52700000000000002</v>
      </c>
      <c r="G27" s="482"/>
      <c r="H27" s="512">
        <v>0.53100000000000003</v>
      </c>
      <c r="I27" s="149"/>
      <c r="K27" s="158"/>
      <c r="L27" s="158"/>
      <c r="M27" s="158"/>
      <c r="N27" s="158"/>
      <c r="O27" s="158"/>
    </row>
    <row r="28" spans="2:15" ht="15.75" customHeight="1">
      <c r="B28" s="53" t="s">
        <v>284</v>
      </c>
      <c r="C28" s="11"/>
      <c r="D28" s="260">
        <v>3.0000000000000001E-3</v>
      </c>
      <c r="E28" s="178"/>
      <c r="F28" s="258">
        <v>6.8999999999999999E-3</v>
      </c>
      <c r="G28" s="178"/>
      <c r="H28" s="258">
        <v>4.4999999999999997E-3</v>
      </c>
      <c r="I28" s="149"/>
      <c r="K28" s="158"/>
      <c r="L28" s="158"/>
      <c r="M28" s="158"/>
      <c r="N28" s="158"/>
      <c r="O28" s="158"/>
    </row>
    <row r="29" spans="2:15" ht="13.5" customHeight="1">
      <c r="B29" s="53" t="s">
        <v>19</v>
      </c>
      <c r="C29" s="11"/>
      <c r="D29" s="260">
        <v>2.9000000000000001E-2</v>
      </c>
      <c r="E29" s="259"/>
      <c r="F29" s="258">
        <v>1.95E-2</v>
      </c>
      <c r="G29" s="178"/>
      <c r="H29" s="258">
        <v>2.3400000000000001E-2</v>
      </c>
      <c r="I29" s="149"/>
      <c r="K29" s="158"/>
      <c r="L29" s="158"/>
      <c r="M29" s="158"/>
      <c r="N29" s="158"/>
      <c r="O29" s="158"/>
    </row>
    <row r="30" spans="2:15" ht="15.75" customHeight="1">
      <c r="B30" s="53"/>
      <c r="C30" s="11"/>
      <c r="D30" s="10"/>
      <c r="E30" s="10"/>
      <c r="F30" s="10"/>
      <c r="G30" s="10"/>
      <c r="H30" s="10"/>
      <c r="I30" s="13"/>
      <c r="K30" s="158"/>
      <c r="L30" s="158"/>
      <c r="M30" s="158"/>
      <c r="N30" s="158"/>
      <c r="O30" s="158"/>
    </row>
    <row r="31" spans="2:15" ht="15">
      <c r="B31" s="69" t="s">
        <v>173</v>
      </c>
      <c r="C31" s="11"/>
      <c r="D31" s="10"/>
      <c r="E31" s="10"/>
      <c r="F31" s="10"/>
      <c r="G31" s="10"/>
      <c r="H31" s="10"/>
      <c r="I31" s="13"/>
      <c r="K31" s="158"/>
      <c r="L31" s="158"/>
      <c r="M31" s="158"/>
      <c r="N31" s="158"/>
      <c r="O31" s="158"/>
    </row>
    <row r="32" spans="2:15" ht="12.75" customHeight="1">
      <c r="B32" s="44"/>
      <c r="C32" s="178"/>
      <c r="E32" s="183"/>
      <c r="G32" s="178"/>
      <c r="I32" s="179"/>
      <c r="K32" s="158"/>
      <c r="L32" s="158"/>
      <c r="M32" s="158"/>
      <c r="N32" s="158"/>
      <c r="O32" s="158"/>
    </row>
    <row r="33" spans="2:15" ht="12.75" customHeight="1">
      <c r="B33" s="44"/>
      <c r="C33" s="178"/>
      <c r="D33" s="183" t="s">
        <v>130</v>
      </c>
      <c r="E33" s="183"/>
      <c r="F33" s="178" t="s">
        <v>130</v>
      </c>
      <c r="G33" s="178"/>
      <c r="H33" s="472"/>
      <c r="I33" s="179"/>
      <c r="K33" s="158"/>
      <c r="L33" s="158"/>
      <c r="M33" s="158"/>
      <c r="N33" s="158"/>
      <c r="O33" s="158"/>
    </row>
    <row r="34" spans="2:15" ht="12.75" customHeight="1">
      <c r="B34" s="44"/>
      <c r="C34" s="178"/>
      <c r="D34" s="470" t="s">
        <v>343</v>
      </c>
      <c r="E34" s="183"/>
      <c r="F34" s="702" t="s">
        <v>666</v>
      </c>
      <c r="G34" s="178"/>
      <c r="H34" s="207" t="s">
        <v>123</v>
      </c>
      <c r="I34" s="3"/>
      <c r="K34" s="158"/>
      <c r="L34" s="158"/>
      <c r="M34" s="158"/>
      <c r="N34" s="158"/>
      <c r="O34" s="158"/>
    </row>
    <row r="35" spans="2:15" ht="12.75" customHeight="1">
      <c r="B35" s="44"/>
      <c r="C35" s="178"/>
      <c r="D35" s="183">
        <v>2014</v>
      </c>
      <c r="E35" s="183"/>
      <c r="F35" s="178">
        <v>2013</v>
      </c>
      <c r="G35" s="178"/>
      <c r="H35" s="207" t="s">
        <v>117</v>
      </c>
      <c r="I35" s="3"/>
      <c r="K35" s="158"/>
      <c r="L35" s="158"/>
      <c r="M35" s="158"/>
      <c r="N35" s="158"/>
      <c r="O35" s="158"/>
    </row>
    <row r="36" spans="2:15" ht="12.75" customHeight="1">
      <c r="B36" s="199"/>
      <c r="C36" s="178"/>
      <c r="D36" s="183"/>
      <c r="E36" s="183"/>
      <c r="F36" s="178"/>
      <c r="G36" s="178"/>
      <c r="H36" s="179"/>
      <c r="I36" s="3"/>
      <c r="K36" s="158"/>
      <c r="L36" s="158"/>
      <c r="M36" s="158"/>
      <c r="N36" s="158"/>
      <c r="O36" s="158"/>
    </row>
    <row r="37" spans="2:15" ht="12.75" customHeight="1">
      <c r="B37" s="475" t="s">
        <v>180</v>
      </c>
      <c r="C37" s="178"/>
      <c r="D37" s="263">
        <v>487.1</v>
      </c>
      <c r="E37" s="183"/>
      <c r="F37" s="234">
        <v>495.2</v>
      </c>
      <c r="G37" s="178"/>
      <c r="H37" s="149">
        <v>-1.6357027463650982</v>
      </c>
      <c r="I37" s="3"/>
      <c r="K37" s="257"/>
      <c r="L37" s="158"/>
      <c r="M37" s="158"/>
      <c r="N37" s="158"/>
      <c r="O37" s="158"/>
    </row>
    <row r="38" spans="2:15" ht="12.75" customHeight="1">
      <c r="B38" s="575" t="s">
        <v>369</v>
      </c>
      <c r="C38" s="178"/>
      <c r="D38" s="263">
        <v>445.1</v>
      </c>
      <c r="E38" s="183"/>
      <c r="F38" s="234">
        <v>438.3</v>
      </c>
      <c r="G38" s="178"/>
      <c r="H38" s="149">
        <v>1.5514487793748599</v>
      </c>
      <c r="I38" s="3"/>
      <c r="K38" s="158"/>
      <c r="L38" s="158"/>
      <c r="M38" s="158"/>
      <c r="N38" s="158"/>
      <c r="O38" s="158"/>
    </row>
    <row r="39" spans="2:15" ht="12.75" customHeight="1">
      <c r="B39" s="575" t="s">
        <v>37</v>
      </c>
      <c r="C39" s="178"/>
      <c r="D39" s="217">
        <v>1.0900000000000001</v>
      </c>
      <c r="E39" s="183"/>
      <c r="F39" s="204">
        <v>1.1299999999999999</v>
      </c>
      <c r="G39" s="178"/>
      <c r="H39" s="149" t="s">
        <v>594</v>
      </c>
      <c r="I39" s="3"/>
      <c r="K39" s="158"/>
      <c r="L39" s="158"/>
      <c r="M39" s="158"/>
      <c r="N39" s="158"/>
      <c r="O39" s="158"/>
    </row>
    <row r="40" spans="2:15" ht="12.75" customHeight="1">
      <c r="B40" s="211" t="s">
        <v>25</v>
      </c>
      <c r="C40" s="205"/>
      <c r="D40" s="304">
        <v>843.9</v>
      </c>
      <c r="E40" s="205"/>
      <c r="F40" s="234">
        <v>847</v>
      </c>
      <c r="G40" s="205"/>
      <c r="H40" s="149">
        <v>-0.36599763872491414</v>
      </c>
      <c r="I40" s="3"/>
      <c r="K40" s="158"/>
      <c r="L40" s="158"/>
      <c r="M40" s="158"/>
      <c r="N40" s="158"/>
      <c r="O40" s="158"/>
    </row>
    <row r="41" spans="2:15" ht="12.75" customHeight="1">
      <c r="B41" s="475" t="s">
        <v>345</v>
      </c>
      <c r="C41" s="472"/>
      <c r="D41" s="304">
        <v>25.2</v>
      </c>
      <c r="E41" s="472"/>
      <c r="F41" s="234">
        <v>33.299999999999997</v>
      </c>
      <c r="G41" s="472"/>
      <c r="H41" s="149">
        <v>-24.324324324324319</v>
      </c>
      <c r="I41" s="3"/>
      <c r="K41" s="158"/>
      <c r="L41" s="158"/>
      <c r="M41" s="158"/>
      <c r="N41" s="158"/>
      <c r="O41" s="158"/>
    </row>
    <row r="42" spans="2:15" ht="12.75" customHeight="1">
      <c r="B42" s="191" t="s">
        <v>5</v>
      </c>
      <c r="C42" s="178"/>
      <c r="D42" s="263">
        <v>119.5</v>
      </c>
      <c r="E42" s="178"/>
      <c r="F42" s="234">
        <v>137.6</v>
      </c>
      <c r="G42" s="178"/>
      <c r="H42" s="149">
        <v>-13.154069767441856</v>
      </c>
      <c r="I42" s="3"/>
      <c r="K42" s="158"/>
      <c r="L42" s="158"/>
      <c r="M42" s="158"/>
      <c r="N42" s="158"/>
      <c r="O42" s="158"/>
    </row>
    <row r="43" spans="2:15" ht="12.75" customHeight="1">
      <c r="B43" s="191" t="s">
        <v>34</v>
      </c>
      <c r="C43" s="178"/>
      <c r="D43" s="263">
        <v>41.5</v>
      </c>
      <c r="E43" s="178"/>
      <c r="F43" s="234">
        <v>44.2</v>
      </c>
      <c r="G43" s="178"/>
      <c r="H43" s="149">
        <v>-6.1085972850678791</v>
      </c>
      <c r="I43" s="3"/>
      <c r="K43" s="158"/>
      <c r="L43" s="158"/>
      <c r="M43" s="158"/>
      <c r="N43" s="158"/>
      <c r="O43" s="158"/>
    </row>
    <row r="44" spans="2:15" ht="12.75" customHeight="1">
      <c r="B44" s="575" t="s">
        <v>598</v>
      </c>
      <c r="C44" s="566"/>
      <c r="D44" s="290">
        <v>0.111</v>
      </c>
      <c r="E44" s="566"/>
      <c r="F44" s="266">
        <v>0.10299999999999999</v>
      </c>
      <c r="G44" s="566"/>
      <c r="H44" s="149" t="s">
        <v>592</v>
      </c>
      <c r="I44" s="3"/>
      <c r="K44" s="158"/>
      <c r="L44" s="158"/>
      <c r="M44" s="158"/>
      <c r="N44" s="158"/>
      <c r="O44" s="158"/>
    </row>
    <row r="45" spans="2:15" ht="12.75" customHeight="1">
      <c r="B45" s="575" t="s">
        <v>599</v>
      </c>
      <c r="C45" s="566"/>
      <c r="D45" s="290">
        <v>0.19700000000000001</v>
      </c>
      <c r="E45" s="566"/>
      <c r="F45" s="266">
        <v>0.188</v>
      </c>
      <c r="G45" s="566"/>
      <c r="H45" s="149" t="s">
        <v>597</v>
      </c>
      <c r="I45" s="3"/>
      <c r="K45" s="158"/>
      <c r="L45" s="158"/>
      <c r="M45" s="158"/>
      <c r="N45" s="158"/>
      <c r="O45" s="158"/>
    </row>
    <row r="46" spans="2:15" ht="12.75" customHeight="1">
      <c r="B46" s="575" t="s">
        <v>596</v>
      </c>
      <c r="C46" s="178"/>
      <c r="D46" s="263">
        <v>256.8</v>
      </c>
      <c r="E46" s="183"/>
      <c r="F46" s="234">
        <v>271.89999999999998</v>
      </c>
      <c r="G46" s="178"/>
      <c r="H46" s="149">
        <v>-5.6229327453142259</v>
      </c>
      <c r="I46" s="3"/>
      <c r="K46" s="158"/>
      <c r="L46" s="158"/>
      <c r="M46" s="158"/>
      <c r="N46" s="158"/>
      <c r="O46" s="158"/>
    </row>
    <row r="47" spans="2:15" ht="12.75" customHeight="1">
      <c r="B47" s="575" t="s">
        <v>600</v>
      </c>
      <c r="C47" s="178"/>
      <c r="D47" s="290">
        <v>0.111</v>
      </c>
      <c r="E47" s="183"/>
      <c r="F47" s="266">
        <v>0.10299999999999999</v>
      </c>
      <c r="G47" s="178"/>
      <c r="H47" s="292" t="s">
        <v>592</v>
      </c>
      <c r="I47" s="3"/>
      <c r="K47" s="158"/>
      <c r="L47" s="158"/>
      <c r="M47" s="158"/>
      <c r="N47" s="158"/>
      <c r="O47" s="158"/>
    </row>
    <row r="48" spans="2:15" ht="12.75" customHeight="1">
      <c r="B48" s="575" t="s">
        <v>601</v>
      </c>
      <c r="C48" s="178"/>
      <c r="D48" s="291">
        <v>4.4999999999999998E-2</v>
      </c>
      <c r="E48" s="183"/>
      <c r="F48" s="266">
        <v>3.7999999999999999E-2</v>
      </c>
      <c r="G48" s="178"/>
      <c r="H48" s="292" t="s">
        <v>593</v>
      </c>
      <c r="I48" s="3"/>
      <c r="K48" s="158"/>
      <c r="L48" s="158"/>
      <c r="M48" s="158"/>
      <c r="N48" s="158"/>
      <c r="O48" s="158"/>
    </row>
    <row r="49" spans="1:10" ht="9" customHeight="1">
      <c r="B49" s="191"/>
      <c r="C49" s="178"/>
      <c r="D49" s="183"/>
      <c r="E49" s="183"/>
      <c r="F49" s="178"/>
      <c r="G49" s="178"/>
      <c r="H49" s="179"/>
      <c r="I49" s="3"/>
    </row>
    <row r="50" spans="1:10">
      <c r="B50" s="575" t="s">
        <v>602</v>
      </c>
      <c r="C50" s="178"/>
      <c r="D50" s="701">
        <v>49.4</v>
      </c>
      <c r="E50" s="178"/>
      <c r="F50" s="305">
        <v>48.5</v>
      </c>
      <c r="G50" s="178"/>
      <c r="H50" s="149" t="s">
        <v>357</v>
      </c>
      <c r="I50" s="3"/>
    </row>
    <row r="51" spans="1:10" ht="9" customHeight="1"/>
    <row r="52" spans="1:10" ht="9" customHeight="1"/>
    <row r="53" spans="1:10" ht="9" customHeight="1">
      <c r="A53" s="362">
        <v>1</v>
      </c>
      <c r="B53" s="700" t="s">
        <v>586</v>
      </c>
      <c r="C53" s="175"/>
      <c r="D53" s="191"/>
      <c r="E53" s="191"/>
      <c r="F53" s="191"/>
      <c r="G53" s="199"/>
      <c r="H53" s="475"/>
      <c r="I53" s="191"/>
      <c r="J53" s="191"/>
    </row>
    <row r="54" spans="1:10">
      <c r="A54" s="362">
        <v>2</v>
      </c>
      <c r="B54" s="746" t="s">
        <v>587</v>
      </c>
      <c r="C54" s="746"/>
      <c r="D54" s="191"/>
      <c r="E54" s="191"/>
      <c r="F54" s="191"/>
      <c r="G54" s="199"/>
      <c r="H54" s="475"/>
      <c r="I54" s="191"/>
      <c r="J54" s="191"/>
    </row>
    <row r="55" spans="1:10">
      <c r="A55" s="362">
        <v>3</v>
      </c>
      <c r="B55" s="746" t="s">
        <v>588</v>
      </c>
      <c r="C55" s="746"/>
      <c r="D55" s="175"/>
      <c r="E55" s="191"/>
      <c r="F55" s="191"/>
      <c r="G55" s="199"/>
      <c r="H55" s="475"/>
      <c r="I55" s="191"/>
      <c r="J55" s="191"/>
    </row>
    <row r="56" spans="1:10">
      <c r="A56" s="362">
        <v>4</v>
      </c>
      <c r="B56" s="746" t="s">
        <v>589</v>
      </c>
      <c r="C56" s="746"/>
      <c r="D56" s="746"/>
      <c r="E56" s="746"/>
      <c r="F56" s="746"/>
      <c r="G56" s="175"/>
      <c r="H56" s="467"/>
      <c r="I56" s="175"/>
      <c r="J56" s="175"/>
    </row>
    <row r="57" spans="1:10" ht="22.5" customHeight="1">
      <c r="A57" s="362">
        <v>5</v>
      </c>
      <c r="B57" s="746" t="s">
        <v>590</v>
      </c>
      <c r="C57" s="746"/>
      <c r="D57" s="746"/>
      <c r="E57" s="746"/>
      <c r="F57" s="746"/>
      <c r="G57" s="746"/>
      <c r="H57" s="746"/>
      <c r="I57" s="175"/>
      <c r="J57" s="175"/>
    </row>
    <row r="58" spans="1:10">
      <c r="A58" s="362">
        <v>6</v>
      </c>
      <c r="B58" s="746" t="s">
        <v>591</v>
      </c>
      <c r="C58" s="746"/>
      <c r="D58" s="746"/>
      <c r="E58" s="746"/>
      <c r="F58" s="746"/>
    </row>
  </sheetData>
  <customSheetViews>
    <customSheetView guid="{BDC7517F-FCD9-4D43-85F8-8FEB94E79248}" scale="90" showGridLines="0" fitToPage="1" topLeftCell="A27">
      <selection activeCell="A27" sqref="A27"/>
      <pageMargins left="0.70866141732283472" right="0.70866141732283472" top="0.74803149606299213" bottom="0.74803149606299213" header="0.31496062992125984" footer="0.31496062992125984"/>
      <pageSetup paperSize="9" scale="77" orientation="portrait" r:id="rId1"/>
    </customSheetView>
    <customSheetView guid="{F9FCB958-E158-4566-AC3B-17DC22EB34F1}" scale="90" showGridLines="0" fitToPage="1">
      <pageMargins left="0.70866141732283472" right="0.70866141732283472" top="0.74803149606299213" bottom="0.74803149606299213" header="0.31496062992125984" footer="0.31496062992125984"/>
      <pageSetup paperSize="9" scale="77" orientation="portrait" r:id="rId2"/>
    </customSheetView>
  </customSheetViews>
  <mergeCells count="5">
    <mergeCell ref="B58:F58"/>
    <mergeCell ref="B54:C54"/>
    <mergeCell ref="B55:C55"/>
    <mergeCell ref="B56:F56"/>
    <mergeCell ref="B57:H57"/>
  </mergeCells>
  <pageMargins left="0.70866141732283472" right="0.70866141732283472" top="0.74803149606299213" bottom="0.74803149606299213" header="0.31496062992125984" footer="0.31496062992125984"/>
  <pageSetup paperSize="9" scale="77" orientation="portrait" r:id="rId3"/>
</worksheet>
</file>

<file path=xl/worksheets/sheet30.xml><?xml version="1.0" encoding="utf-8"?>
<worksheet xmlns="http://schemas.openxmlformats.org/spreadsheetml/2006/main" xmlns:r="http://schemas.openxmlformats.org/officeDocument/2006/relationships">
  <sheetPr codeName="Sheet38"/>
  <dimension ref="A1:N43"/>
  <sheetViews>
    <sheetView workbookViewId="0"/>
  </sheetViews>
  <sheetFormatPr defaultRowHeight="12"/>
  <cols>
    <col min="1" max="1" width="2.7109375" style="3" customWidth="1"/>
    <col min="2" max="2" width="60.7109375" style="3" customWidth="1"/>
    <col min="3" max="3" width="2.7109375" style="3" customWidth="1"/>
    <col min="4" max="4" width="10.7109375" style="3" customWidth="1"/>
    <col min="5" max="5" width="2.7109375" style="3" customWidth="1"/>
    <col min="6" max="6" width="10.7109375" style="3" customWidth="1"/>
    <col min="7" max="7" width="2.7109375" style="3" customWidth="1"/>
    <col min="8" max="8" width="10.7109375" style="3" customWidth="1"/>
    <col min="9" max="16384" width="9.140625" style="3"/>
  </cols>
  <sheetData>
    <row r="1" spans="2:14">
      <c r="B1" s="2" t="s">
        <v>680</v>
      </c>
    </row>
    <row r="2" spans="2:14">
      <c r="B2" s="47"/>
      <c r="C2" s="752"/>
      <c r="D2" s="349" t="s">
        <v>120</v>
      </c>
      <c r="E2" s="751"/>
      <c r="F2" s="351" t="s">
        <v>120</v>
      </c>
      <c r="G2" s="751"/>
      <c r="H2" s="779" t="s">
        <v>123</v>
      </c>
      <c r="K2" s="357"/>
    </row>
    <row r="3" spans="2:14">
      <c r="B3" s="44" t="s">
        <v>581</v>
      </c>
      <c r="C3" s="752"/>
      <c r="D3" s="567" t="s">
        <v>343</v>
      </c>
      <c r="E3" s="751"/>
      <c r="F3" s="351" t="s">
        <v>46</v>
      </c>
      <c r="G3" s="751"/>
      <c r="H3" s="779"/>
    </row>
    <row r="4" spans="2:14">
      <c r="B4" s="47"/>
      <c r="C4" s="752"/>
      <c r="D4" s="349">
        <v>2014</v>
      </c>
      <c r="E4" s="751"/>
      <c r="F4" s="351">
        <v>2013</v>
      </c>
      <c r="G4" s="751"/>
      <c r="H4" s="779"/>
    </row>
    <row r="5" spans="2:14">
      <c r="B5" s="356"/>
      <c r="C5" s="349"/>
      <c r="D5" s="349" t="s">
        <v>28</v>
      </c>
      <c r="E5" s="351"/>
      <c r="F5" s="351" t="s">
        <v>28</v>
      </c>
      <c r="G5" s="351"/>
      <c r="H5" s="354" t="s">
        <v>117</v>
      </c>
    </row>
    <row r="6" spans="2:14">
      <c r="B6" s="356"/>
      <c r="C6" s="349"/>
      <c r="D6" s="349"/>
      <c r="E6" s="351"/>
      <c r="F6" s="351"/>
      <c r="G6" s="351"/>
      <c r="H6" s="354"/>
    </row>
    <row r="7" spans="2:14">
      <c r="B7" s="357" t="s">
        <v>179</v>
      </c>
      <c r="C7" s="349"/>
      <c r="D7" s="349"/>
      <c r="E7" s="351"/>
      <c r="F7" s="351"/>
      <c r="G7" s="351"/>
      <c r="H7" s="354"/>
    </row>
    <row r="8" spans="2:14" ht="13.5">
      <c r="B8" s="575" t="s">
        <v>545</v>
      </c>
      <c r="C8" s="349"/>
      <c r="D8" s="151">
        <v>487.1</v>
      </c>
      <c r="E8" s="152" t="s">
        <v>211</v>
      </c>
      <c r="F8" s="152">
        <v>495.2</v>
      </c>
      <c r="G8" s="87" t="s">
        <v>211</v>
      </c>
      <c r="H8" s="149">
        <f>((D8-F8)/F8)*100</f>
        <v>-1.6357027463650982</v>
      </c>
      <c r="J8" s="150"/>
      <c r="K8" s="150" t="str">
        <f t="shared" ref="K8:K23" si="0">IF(IF(E8="",TRUE,IF(CODE(E8)=150,TRUE,FALSE)),"",VALUE(SUBSTITUTE(E8,CHAR(160),"")))</f>
        <v/>
      </c>
      <c r="L8" s="150"/>
      <c r="M8" s="150"/>
      <c r="N8" s="150"/>
    </row>
    <row r="9" spans="2:14" ht="13.5">
      <c r="B9" s="575" t="s">
        <v>546</v>
      </c>
      <c r="C9" s="349"/>
      <c r="D9" s="151">
        <v>3.9</v>
      </c>
      <c r="E9" s="152" t="s">
        <v>211</v>
      </c>
      <c r="F9" s="152">
        <v>5.0999999999999996</v>
      </c>
      <c r="G9" s="87" t="s">
        <v>211</v>
      </c>
      <c r="H9" s="149">
        <f t="shared" ref="H9:H33" si="1">((D9-F9)/F9)*100</f>
        <v>-23.52941176470588</v>
      </c>
      <c r="J9" s="150"/>
      <c r="K9" s="150" t="str">
        <f t="shared" si="0"/>
        <v/>
      </c>
      <c r="L9" s="150"/>
      <c r="M9" s="150"/>
      <c r="N9" s="150"/>
    </row>
    <row r="10" spans="2:14">
      <c r="B10" s="356" t="s">
        <v>23</v>
      </c>
      <c r="C10" s="349"/>
      <c r="D10" s="151">
        <v>1.3</v>
      </c>
      <c r="E10" s="152" t="s">
        <v>211</v>
      </c>
      <c r="F10" s="152">
        <v>1.4</v>
      </c>
      <c r="G10" s="87" t="s">
        <v>211</v>
      </c>
      <c r="H10" s="149">
        <f t="shared" si="1"/>
        <v>-7.1428571428571344</v>
      </c>
      <c r="J10" s="150"/>
      <c r="K10" s="150" t="str">
        <f t="shared" si="0"/>
        <v/>
      </c>
      <c r="L10" s="150"/>
      <c r="M10" s="150"/>
      <c r="N10" s="150"/>
    </row>
    <row r="11" spans="2:14">
      <c r="B11" s="356" t="s">
        <v>181</v>
      </c>
      <c r="C11" s="349"/>
      <c r="D11" s="151">
        <v>3.2</v>
      </c>
      <c r="E11" s="152" t="s">
        <v>211</v>
      </c>
      <c r="F11" s="152">
        <v>0.2</v>
      </c>
      <c r="G11" s="87" t="s">
        <v>211</v>
      </c>
      <c r="H11" s="149"/>
      <c r="J11" s="150"/>
      <c r="K11" s="150" t="str">
        <f t="shared" si="0"/>
        <v/>
      </c>
      <c r="L11" s="150"/>
      <c r="M11" s="150"/>
      <c r="N11" s="150"/>
    </row>
    <row r="12" spans="2:14" ht="13.5">
      <c r="B12" s="575" t="s">
        <v>547</v>
      </c>
      <c r="C12" s="349"/>
      <c r="D12" s="151">
        <v>6.7</v>
      </c>
      <c r="E12" s="152" t="s">
        <v>211</v>
      </c>
      <c r="F12" s="152">
        <v>4.4000000000000004</v>
      </c>
      <c r="G12" s="87" t="s">
        <v>211</v>
      </c>
      <c r="H12" s="149">
        <f t="shared" si="1"/>
        <v>52.272727272727259</v>
      </c>
      <c r="J12" s="150"/>
      <c r="K12" s="150" t="str">
        <f t="shared" si="0"/>
        <v/>
      </c>
      <c r="L12" s="150"/>
      <c r="M12" s="150"/>
      <c r="N12" s="150"/>
    </row>
    <row r="13" spans="2:14" ht="13.5">
      <c r="B13" s="575" t="s">
        <v>548</v>
      </c>
      <c r="C13" s="349"/>
      <c r="D13" s="439">
        <v>3.4</v>
      </c>
      <c r="E13" s="152" t="s">
        <v>211</v>
      </c>
      <c r="F13" s="440">
        <v>3.9</v>
      </c>
      <c r="G13" s="87" t="s">
        <v>211</v>
      </c>
      <c r="H13" s="149">
        <f t="shared" si="1"/>
        <v>-12.820512820512823</v>
      </c>
      <c r="J13" s="150"/>
      <c r="K13" s="150" t="str">
        <f t="shared" si="0"/>
        <v/>
      </c>
      <c r="L13" s="150"/>
      <c r="M13" s="150"/>
      <c r="N13" s="150"/>
    </row>
    <row r="14" spans="2:14">
      <c r="B14" s="357" t="s">
        <v>4</v>
      </c>
      <c r="C14" s="349"/>
      <c r="D14" s="151">
        <f>SUM(D8:D13)</f>
        <v>505.59999999999997</v>
      </c>
      <c r="E14" s="152" t="s">
        <v>211</v>
      </c>
      <c r="F14" s="152">
        <f>SUM(F8:F13)</f>
        <v>510.19999999999993</v>
      </c>
      <c r="G14" s="87" t="s">
        <v>211</v>
      </c>
      <c r="H14" s="149">
        <f t="shared" si="1"/>
        <v>-0.90160721285769629</v>
      </c>
      <c r="J14" s="150"/>
      <c r="K14" s="150" t="str">
        <f t="shared" si="0"/>
        <v/>
      </c>
      <c r="L14" s="150"/>
      <c r="M14" s="150"/>
      <c r="N14" s="150"/>
    </row>
    <row r="15" spans="2:14" ht="13.5">
      <c r="B15" s="575" t="s">
        <v>549</v>
      </c>
      <c r="C15" s="349"/>
      <c r="D15" s="439">
        <v>249.3</v>
      </c>
      <c r="E15" s="152" t="s">
        <v>211</v>
      </c>
      <c r="F15" s="440">
        <v>248.6</v>
      </c>
      <c r="G15" s="87" t="s">
        <v>211</v>
      </c>
      <c r="H15" s="686" t="s">
        <v>558</v>
      </c>
      <c r="J15" s="150"/>
      <c r="K15" s="150" t="str">
        <f t="shared" si="0"/>
        <v/>
      </c>
      <c r="L15" s="150"/>
      <c r="M15" s="150"/>
      <c r="N15" s="150"/>
    </row>
    <row r="16" spans="2:14">
      <c r="B16" s="356"/>
      <c r="C16" s="349"/>
      <c r="D16" s="151">
        <f>SUM(D14:D15)</f>
        <v>754.9</v>
      </c>
      <c r="E16" s="152" t="s">
        <v>211</v>
      </c>
      <c r="F16" s="152">
        <f>SUM(F14:F15)</f>
        <v>758.8</v>
      </c>
      <c r="G16" s="87" t="s">
        <v>211</v>
      </c>
      <c r="H16" s="149">
        <f t="shared" si="1"/>
        <v>-0.51396942540853685</v>
      </c>
      <c r="J16" s="150"/>
      <c r="K16" s="150" t="str">
        <f t="shared" si="0"/>
        <v/>
      </c>
      <c r="L16" s="150"/>
      <c r="M16" s="150"/>
      <c r="N16" s="150"/>
    </row>
    <row r="17" spans="2:14" ht="13.5">
      <c r="B17" s="577" t="s">
        <v>550</v>
      </c>
      <c r="C17" s="349"/>
      <c r="D17" s="265"/>
      <c r="E17" s="152" t="s">
        <v>211</v>
      </c>
      <c r="F17" s="264"/>
      <c r="G17" s="87" t="s">
        <v>211</v>
      </c>
      <c r="H17" s="149"/>
      <c r="J17" s="150"/>
      <c r="K17" s="150" t="str">
        <f t="shared" si="0"/>
        <v/>
      </c>
      <c r="L17" s="150"/>
      <c r="M17" s="150"/>
      <c r="N17" s="150"/>
    </row>
    <row r="18" spans="2:14">
      <c r="B18" s="356" t="s">
        <v>181</v>
      </c>
      <c r="C18" s="347"/>
      <c r="D18" s="434">
        <v>3.6</v>
      </c>
      <c r="E18" s="152" t="s">
        <v>211</v>
      </c>
      <c r="F18" s="436">
        <v>0.1</v>
      </c>
      <c r="G18" s="87" t="s">
        <v>211</v>
      </c>
      <c r="H18" s="149"/>
      <c r="J18" s="150"/>
      <c r="K18" s="150" t="str">
        <f t="shared" si="0"/>
        <v/>
      </c>
      <c r="L18" s="150"/>
      <c r="M18" s="150"/>
      <c r="N18" s="150"/>
    </row>
    <row r="19" spans="2:14" ht="13.5">
      <c r="B19" s="575" t="s">
        <v>551</v>
      </c>
      <c r="C19" s="347"/>
      <c r="D19" s="435">
        <v>47.4</v>
      </c>
      <c r="E19" s="152" t="s">
        <v>211</v>
      </c>
      <c r="F19" s="437">
        <v>46</v>
      </c>
      <c r="G19" s="87" t="s">
        <v>211</v>
      </c>
      <c r="H19" s="149">
        <f t="shared" si="1"/>
        <v>3.0434782608695623</v>
      </c>
      <c r="J19" s="150"/>
      <c r="K19" s="150" t="str">
        <f t="shared" si="0"/>
        <v/>
      </c>
      <c r="L19" s="150"/>
      <c r="M19" s="150"/>
      <c r="N19" s="150"/>
    </row>
    <row r="20" spans="2:14">
      <c r="B20" s="356" t="s">
        <v>182</v>
      </c>
      <c r="C20" s="347"/>
      <c r="D20" s="435">
        <v>43.6</v>
      </c>
      <c r="E20" s="152" t="s">
        <v>211</v>
      </c>
      <c r="F20" s="437">
        <v>39.6</v>
      </c>
      <c r="G20" s="87" t="s">
        <v>211</v>
      </c>
      <c r="H20" s="149">
        <f t="shared" si="1"/>
        <v>10.1010101010101</v>
      </c>
      <c r="J20" s="150"/>
      <c r="K20" s="150" t="str">
        <f t="shared" si="0"/>
        <v/>
      </c>
      <c r="L20" s="150"/>
      <c r="M20" s="150"/>
      <c r="N20" s="150"/>
    </row>
    <row r="21" spans="2:14">
      <c r="B21" s="356" t="s">
        <v>183</v>
      </c>
      <c r="C21" s="347"/>
      <c r="D21" s="435">
        <v>-5.6</v>
      </c>
      <c r="E21" s="152" t="s">
        <v>211</v>
      </c>
      <c r="F21" s="437">
        <v>3.1</v>
      </c>
      <c r="G21" s="87" t="s">
        <v>211</v>
      </c>
      <c r="H21" s="149"/>
      <c r="J21" s="150"/>
      <c r="K21" s="150" t="str">
        <f t="shared" si="0"/>
        <v/>
      </c>
      <c r="L21" s="150"/>
      <c r="M21" s="150"/>
      <c r="N21" s="150"/>
    </row>
    <row r="22" spans="2:14">
      <c r="B22" s="356" t="s">
        <v>184</v>
      </c>
      <c r="C22" s="347"/>
      <c r="D22" s="710">
        <v>0</v>
      </c>
      <c r="E22" s="152" t="s">
        <v>211</v>
      </c>
      <c r="F22" s="438">
        <v>-0.6</v>
      </c>
      <c r="G22" s="87" t="s">
        <v>211</v>
      </c>
      <c r="H22" s="149"/>
      <c r="J22" s="150"/>
      <c r="K22" s="150" t="str">
        <f t="shared" si="0"/>
        <v/>
      </c>
      <c r="L22" s="150"/>
      <c r="M22" s="150"/>
      <c r="N22" s="150"/>
    </row>
    <row r="23" spans="2:14">
      <c r="B23" s="356"/>
      <c r="C23" s="349"/>
      <c r="D23" s="439">
        <f>SUM(D18:D22)</f>
        <v>89</v>
      </c>
      <c r="E23" s="152" t="s">
        <v>211</v>
      </c>
      <c r="F23" s="440">
        <f>SUM(F18:F22)</f>
        <v>88.2</v>
      </c>
      <c r="G23" s="87" t="s">
        <v>211</v>
      </c>
      <c r="H23" s="149">
        <f t="shared" si="1"/>
        <v>0.9070294784580466</v>
      </c>
      <c r="J23" s="150"/>
      <c r="K23" s="150" t="str">
        <f t="shared" si="0"/>
        <v/>
      </c>
      <c r="L23" s="150"/>
      <c r="M23" s="150"/>
      <c r="N23" s="150"/>
    </row>
    <row r="24" spans="2:14">
      <c r="B24" s="357" t="s">
        <v>185</v>
      </c>
      <c r="C24" s="349"/>
      <c r="D24" s="265">
        <f>+D16+D23</f>
        <v>843.9</v>
      </c>
      <c r="E24" s="152" t="s">
        <v>211</v>
      </c>
      <c r="F24" s="264">
        <f>+F16+F23</f>
        <v>847</v>
      </c>
      <c r="G24" s="87" t="s">
        <v>211</v>
      </c>
      <c r="H24" s="149" t="s">
        <v>558</v>
      </c>
      <c r="J24" s="150"/>
      <c r="K24" s="150" t="str">
        <f t="shared" ref="K24:K33" si="2">IF(IF(E24="",TRUE,IF(CODE(E24)=150,TRUE,FALSE)),"",VALUE(SUBSTITUTE(E24,CHAR(160),"")))</f>
        <v/>
      </c>
      <c r="L24" s="150"/>
      <c r="M24" s="150"/>
      <c r="N24" s="150"/>
    </row>
    <row r="25" spans="2:14" ht="13.5">
      <c r="B25" s="575" t="s">
        <v>679</v>
      </c>
      <c r="C25" s="349"/>
      <c r="D25" s="439">
        <v>-232.3</v>
      </c>
      <c r="E25" s="152" t="s">
        <v>211</v>
      </c>
      <c r="F25" s="440">
        <v>-227.5</v>
      </c>
      <c r="G25" s="87" t="s">
        <v>211</v>
      </c>
      <c r="H25" s="149">
        <f>((D25-F25)/F25)*-100</f>
        <v>-2.1098901098901148</v>
      </c>
      <c r="J25" s="150"/>
      <c r="K25" s="150" t="str">
        <f t="shared" si="2"/>
        <v/>
      </c>
      <c r="L25" s="150"/>
      <c r="M25" s="150"/>
      <c r="N25" s="150"/>
    </row>
    <row r="26" spans="2:14">
      <c r="B26" s="357" t="s">
        <v>179</v>
      </c>
      <c r="C26" s="349"/>
      <c r="D26" s="439">
        <f>SUM(D24:D25)</f>
        <v>611.59999999999991</v>
      </c>
      <c r="E26" s="152" t="s">
        <v>211</v>
      </c>
      <c r="F26" s="440">
        <f>SUM(F24:F25)</f>
        <v>619.5</v>
      </c>
      <c r="G26" s="87" t="s">
        <v>211</v>
      </c>
      <c r="H26" s="149">
        <f t="shared" si="1"/>
        <v>-1.2752219531880695</v>
      </c>
      <c r="J26" s="150"/>
      <c r="K26" s="150" t="str">
        <f t="shared" si="2"/>
        <v/>
      </c>
      <c r="L26" s="150"/>
      <c r="M26" s="150"/>
      <c r="N26" s="150"/>
    </row>
    <row r="27" spans="2:14">
      <c r="B27" s="357" t="s">
        <v>186</v>
      </c>
      <c r="C27" s="349"/>
      <c r="D27" s="151"/>
      <c r="E27" s="152" t="s">
        <v>211</v>
      </c>
      <c r="F27" s="152"/>
      <c r="G27" s="87" t="s">
        <v>211</v>
      </c>
      <c r="H27" s="149"/>
      <c r="J27" s="150"/>
      <c r="K27" s="150" t="str">
        <f t="shared" si="2"/>
        <v/>
      </c>
      <c r="L27" s="150"/>
      <c r="M27" s="150"/>
      <c r="N27" s="150"/>
    </row>
    <row r="28" spans="2:14" ht="13.5">
      <c r="B28" s="575" t="s">
        <v>552</v>
      </c>
      <c r="C28" s="349"/>
      <c r="D28" s="151">
        <v>445.1</v>
      </c>
      <c r="E28" s="152" t="s">
        <v>211</v>
      </c>
      <c r="F28" s="152">
        <v>438.3</v>
      </c>
      <c r="G28" s="87" t="s">
        <v>211</v>
      </c>
      <c r="H28" s="149">
        <f t="shared" si="1"/>
        <v>1.5514487793748599</v>
      </c>
      <c r="J28" s="150"/>
      <c r="K28" s="150" t="str">
        <f t="shared" si="2"/>
        <v/>
      </c>
      <c r="L28" s="150"/>
      <c r="M28" s="150"/>
      <c r="N28" s="150"/>
    </row>
    <row r="29" spans="2:14" ht="13.5">
      <c r="B29" s="575" t="s">
        <v>553</v>
      </c>
      <c r="C29" s="349"/>
      <c r="D29" s="439">
        <v>119.5</v>
      </c>
      <c r="E29" s="152" t="s">
        <v>211</v>
      </c>
      <c r="F29" s="440">
        <v>137.6</v>
      </c>
      <c r="G29" s="87" t="s">
        <v>211</v>
      </c>
      <c r="H29" s="149">
        <f t="shared" si="1"/>
        <v>-13.154069767441856</v>
      </c>
      <c r="J29" s="150"/>
      <c r="K29" s="150" t="str">
        <f t="shared" si="2"/>
        <v/>
      </c>
      <c r="L29" s="150"/>
      <c r="M29" s="150"/>
      <c r="N29" s="150"/>
    </row>
    <row r="30" spans="2:14">
      <c r="B30" s="356"/>
      <c r="C30" s="349"/>
      <c r="D30" s="151">
        <f>SUM(D28:D29)</f>
        <v>564.6</v>
      </c>
      <c r="E30" s="152" t="s">
        <v>211</v>
      </c>
      <c r="F30" s="152">
        <f>SUM(F28:F29)</f>
        <v>575.9</v>
      </c>
      <c r="G30" s="87" t="s">
        <v>211</v>
      </c>
      <c r="H30" s="149">
        <f t="shared" si="1"/>
        <v>-1.9621462059385233</v>
      </c>
      <c r="J30" s="150"/>
      <c r="K30" s="150" t="str">
        <f t="shared" si="2"/>
        <v/>
      </c>
      <c r="L30" s="150"/>
      <c r="M30" s="150"/>
      <c r="N30" s="150"/>
    </row>
    <row r="31" spans="2:14">
      <c r="B31" s="356" t="s">
        <v>184</v>
      </c>
      <c r="C31" s="349"/>
      <c r="D31" s="151">
        <v>1.1000000000000001</v>
      </c>
      <c r="E31" s="152" t="s">
        <v>211</v>
      </c>
      <c r="F31" s="152">
        <v>4.3</v>
      </c>
      <c r="G31" s="87" t="s">
        <v>211</v>
      </c>
      <c r="H31" s="149">
        <f t="shared" si="1"/>
        <v>-74.418604651162795</v>
      </c>
      <c r="J31" s="150"/>
      <c r="K31" s="150" t="str">
        <f t="shared" si="2"/>
        <v/>
      </c>
      <c r="L31" s="150"/>
      <c r="M31" s="150"/>
      <c r="N31" s="150"/>
    </row>
    <row r="32" spans="2:14">
      <c r="B32" s="356" t="s">
        <v>187</v>
      </c>
      <c r="C32" s="349"/>
      <c r="D32" s="439">
        <v>45.9</v>
      </c>
      <c r="E32" s="152" t="s">
        <v>211</v>
      </c>
      <c r="F32" s="440">
        <v>39.299999999999997</v>
      </c>
      <c r="G32" s="87" t="s">
        <v>211</v>
      </c>
      <c r="H32" s="149">
        <f t="shared" si="1"/>
        <v>16.793893129771</v>
      </c>
      <c r="J32" s="150"/>
      <c r="K32" s="150" t="str">
        <f t="shared" si="2"/>
        <v/>
      </c>
      <c r="L32" s="150"/>
      <c r="M32" s="150"/>
      <c r="N32" s="150"/>
    </row>
    <row r="33" spans="1:14">
      <c r="B33" s="357" t="s">
        <v>188</v>
      </c>
      <c r="C33" s="349"/>
      <c r="D33" s="439">
        <f>SUM(D30:D32)</f>
        <v>611.6</v>
      </c>
      <c r="E33" s="152" t="s">
        <v>211</v>
      </c>
      <c r="F33" s="440">
        <f>SUM(F30:F32)</f>
        <v>619.49999999999989</v>
      </c>
      <c r="G33" s="87" t="s">
        <v>211</v>
      </c>
      <c r="H33" s="149">
        <f t="shared" si="1"/>
        <v>-1.2752219531880331</v>
      </c>
      <c r="J33" s="150"/>
      <c r="K33" s="150" t="str">
        <f t="shared" si="2"/>
        <v/>
      </c>
      <c r="L33" s="150"/>
      <c r="M33" s="150"/>
      <c r="N33" s="150"/>
    </row>
    <row r="35" spans="1:14" ht="11.25" customHeight="1">
      <c r="A35" s="454">
        <v>1</v>
      </c>
      <c r="B35" s="746" t="s">
        <v>554</v>
      </c>
      <c r="C35" s="746"/>
      <c r="D35" s="746"/>
      <c r="E35" s="746"/>
      <c r="F35" s="746"/>
      <c r="G35" s="746"/>
      <c r="H35" s="746"/>
    </row>
    <row r="36" spans="1:14" ht="20.25" customHeight="1">
      <c r="A36" s="454">
        <v>2</v>
      </c>
      <c r="B36" s="746" t="s">
        <v>555</v>
      </c>
      <c r="C36" s="746"/>
      <c r="D36" s="746"/>
      <c r="E36" s="746"/>
      <c r="F36" s="746"/>
      <c r="G36" s="746"/>
      <c r="H36" s="746"/>
    </row>
    <row r="37" spans="1:14">
      <c r="A37" s="454">
        <v>3</v>
      </c>
      <c r="B37" s="746" t="s">
        <v>189</v>
      </c>
      <c r="C37" s="746"/>
      <c r="D37" s="746"/>
      <c r="E37" s="746"/>
      <c r="F37" s="746"/>
      <c r="G37" s="746"/>
      <c r="H37" s="746"/>
    </row>
    <row r="38" spans="1:14" ht="10.5" customHeight="1">
      <c r="A38" s="454">
        <v>4</v>
      </c>
      <c r="B38" s="746" t="s">
        <v>190</v>
      </c>
      <c r="C38" s="746"/>
      <c r="D38" s="746"/>
      <c r="E38" s="746"/>
      <c r="F38" s="746"/>
      <c r="G38" s="746"/>
      <c r="H38" s="746"/>
    </row>
    <row r="39" spans="1:14" ht="12" customHeight="1">
      <c r="A39" s="454">
        <v>5</v>
      </c>
      <c r="B39" s="746" t="s">
        <v>191</v>
      </c>
      <c r="C39" s="746"/>
      <c r="D39" s="746"/>
      <c r="E39" s="746"/>
      <c r="F39" s="746"/>
      <c r="G39" s="746"/>
      <c r="H39" s="746"/>
    </row>
    <row r="40" spans="1:14" ht="18" customHeight="1">
      <c r="A40" s="454">
        <v>6</v>
      </c>
      <c r="B40" s="746" t="s">
        <v>556</v>
      </c>
      <c r="C40" s="746"/>
      <c r="D40" s="746"/>
      <c r="E40" s="746"/>
      <c r="F40" s="746"/>
      <c r="G40" s="746"/>
      <c r="H40" s="746"/>
    </row>
    <row r="41" spans="1:14" ht="10.5" customHeight="1">
      <c r="A41" s="454">
        <v>7</v>
      </c>
      <c r="B41" s="746" t="s">
        <v>557</v>
      </c>
      <c r="C41" s="746"/>
      <c r="D41" s="746"/>
      <c r="E41" s="746"/>
      <c r="F41" s="746"/>
      <c r="G41" s="746"/>
      <c r="H41" s="746"/>
    </row>
    <row r="42" spans="1:14" ht="18.75" customHeight="1">
      <c r="A42" s="454">
        <v>8</v>
      </c>
      <c r="B42" s="746" t="s">
        <v>192</v>
      </c>
      <c r="C42" s="746"/>
      <c r="D42" s="746"/>
      <c r="E42" s="746"/>
      <c r="F42" s="746"/>
      <c r="G42" s="746"/>
      <c r="H42" s="746"/>
    </row>
    <row r="43" spans="1:14" ht="19.5" customHeight="1">
      <c r="A43" s="416"/>
      <c r="B43" s="746"/>
      <c r="C43" s="746"/>
      <c r="D43" s="746"/>
      <c r="E43" s="746"/>
      <c r="F43" s="746"/>
      <c r="G43" s="746"/>
      <c r="H43" s="746"/>
    </row>
  </sheetData>
  <customSheetViews>
    <customSheetView guid="{BDC7517F-FCD9-4D43-85F8-8FEB94E79248}">
      <selection activeCell="J40" sqref="J40"/>
      <pageMargins left="0.7" right="0.7" top="0.75" bottom="0.75" header="0.3" footer="0.3"/>
      <pageSetup paperSize="9" orientation="portrait" r:id="rId1"/>
    </customSheetView>
    <customSheetView guid="{F9FCB958-E158-4566-AC3B-17DC22EB34F1}">
      <selection activeCell="J40" sqref="J40"/>
      <pageMargins left="0.7" right="0.7" top="0.75" bottom="0.75" header="0.3" footer="0.3"/>
      <pageSetup paperSize="9" orientation="portrait" r:id="rId2"/>
    </customSheetView>
  </customSheetViews>
  <mergeCells count="13">
    <mergeCell ref="C2:C4"/>
    <mergeCell ref="E2:E4"/>
    <mergeCell ref="G2:G4"/>
    <mergeCell ref="H2:H4"/>
    <mergeCell ref="B41:H41"/>
    <mergeCell ref="B42:H42"/>
    <mergeCell ref="B43:H43"/>
    <mergeCell ref="B35:H35"/>
    <mergeCell ref="B36:H36"/>
    <mergeCell ref="B37:H37"/>
    <mergeCell ref="B38:H38"/>
    <mergeCell ref="B39:H39"/>
    <mergeCell ref="B40:H40"/>
  </mergeCells>
  <pageMargins left="0.7" right="0.7" top="0.75" bottom="0.75" header="0.3" footer="0.3"/>
  <pageSetup paperSize="9" orientation="portrait" r:id="rId3"/>
</worksheet>
</file>

<file path=xl/worksheets/sheet31.xml><?xml version="1.0" encoding="utf-8"?>
<worksheet xmlns="http://schemas.openxmlformats.org/spreadsheetml/2006/main" xmlns:r="http://schemas.openxmlformats.org/officeDocument/2006/relationships">
  <sheetPr codeName="Sheet39"/>
  <dimension ref="A1:AL47"/>
  <sheetViews>
    <sheetView workbookViewId="0"/>
  </sheetViews>
  <sheetFormatPr defaultRowHeight="14.25"/>
  <cols>
    <col min="1" max="1" width="2.7109375" style="441" customWidth="1"/>
    <col min="2" max="2" width="30.7109375" style="441" customWidth="1"/>
    <col min="3" max="3" width="2.7109375" style="441" customWidth="1"/>
    <col min="4" max="4" width="10.7109375" style="441" customWidth="1"/>
    <col min="5" max="5" width="2.42578125" style="441" customWidth="1"/>
    <col min="6" max="6" width="9.42578125" style="441" customWidth="1"/>
    <col min="7" max="7" width="2.5703125" style="441" customWidth="1"/>
    <col min="8" max="8" width="10.5703125" style="441" customWidth="1"/>
    <col min="9" max="9" width="2.5703125" style="441" customWidth="1"/>
    <col min="10" max="10" width="9.140625" style="441"/>
    <col min="11" max="11" width="3.7109375" style="441" customWidth="1"/>
    <col min="12" max="12" width="9.140625" style="441"/>
    <col min="13" max="13" width="3.7109375" style="441" customWidth="1"/>
    <col min="14" max="14" width="9.140625" style="441"/>
    <col min="15" max="15" width="4.85546875" style="441" customWidth="1"/>
    <col min="16" max="16" width="9.140625" style="441"/>
    <col min="17" max="17" width="4.85546875" style="441" customWidth="1"/>
    <col min="18" max="18" width="9.140625" style="441"/>
    <col min="19" max="19" width="4.85546875" style="441" customWidth="1"/>
    <col min="20" max="20" width="9.140625" style="441"/>
    <col min="21" max="21" width="4.85546875" style="441" customWidth="1"/>
    <col min="22" max="16384" width="9.140625" style="441"/>
  </cols>
  <sheetData>
    <row r="1" spans="2:18">
      <c r="B1" s="2" t="s">
        <v>681</v>
      </c>
      <c r="C1" s="3"/>
      <c r="D1" s="3"/>
      <c r="E1" s="3"/>
      <c r="F1" s="3"/>
      <c r="G1" s="3"/>
      <c r="H1" s="3"/>
      <c r="I1" s="3"/>
      <c r="J1" s="3"/>
      <c r="K1" s="3"/>
      <c r="L1" s="3"/>
      <c r="M1" s="3"/>
      <c r="N1" s="3"/>
      <c r="O1" s="3"/>
      <c r="P1" s="3"/>
    </row>
    <row r="2" spans="2:18">
      <c r="B2" s="3"/>
      <c r="C2" s="3"/>
      <c r="D2" s="3"/>
      <c r="E2" s="3"/>
      <c r="F2" s="3"/>
      <c r="G2" s="3"/>
      <c r="H2" s="3"/>
      <c r="I2" s="3"/>
      <c r="J2" s="3"/>
      <c r="K2" s="3"/>
      <c r="L2" s="3"/>
      <c r="M2" s="3"/>
      <c r="N2" s="3"/>
      <c r="O2" s="3"/>
      <c r="P2" s="3"/>
    </row>
    <row r="3" spans="2:18">
      <c r="B3" s="2" t="s">
        <v>307</v>
      </c>
      <c r="C3" s="3"/>
      <c r="D3" s="3"/>
      <c r="E3" s="3"/>
      <c r="F3" s="3"/>
      <c r="G3" s="3"/>
      <c r="H3" s="3"/>
      <c r="I3" s="3"/>
      <c r="J3" s="3"/>
      <c r="K3" s="3"/>
      <c r="L3" s="3"/>
      <c r="M3" s="3"/>
      <c r="N3" s="3"/>
      <c r="O3" s="3"/>
      <c r="P3" s="3"/>
    </row>
    <row r="4" spans="2:18" ht="24.75" customHeight="1">
      <c r="C4" s="351"/>
      <c r="D4" s="349"/>
      <c r="E4" s="41"/>
      <c r="F4" s="3"/>
      <c r="G4" s="41"/>
      <c r="H4" s="349"/>
      <c r="I4" s="57"/>
      <c r="J4" s="349"/>
      <c r="K4" s="3"/>
      <c r="L4" s="3"/>
      <c r="M4" s="3"/>
      <c r="N4" s="3"/>
      <c r="O4" s="3"/>
      <c r="P4" s="3"/>
    </row>
    <row r="5" spans="2:18" ht="21.75" customHeight="1">
      <c r="B5" s="44" t="s">
        <v>426</v>
      </c>
      <c r="C5" s="351"/>
      <c r="D5" s="349"/>
      <c r="E5" s="41"/>
      <c r="F5" s="41"/>
      <c r="G5" s="41"/>
      <c r="H5" s="349"/>
      <c r="I5" s="57"/>
      <c r="J5" s="57"/>
      <c r="K5" s="3"/>
      <c r="L5" s="3"/>
      <c r="M5" s="3"/>
      <c r="N5" s="3"/>
      <c r="O5" s="3"/>
      <c r="P5" s="3"/>
    </row>
    <row r="6" spans="2:18" ht="48">
      <c r="B6" s="44"/>
      <c r="C6" s="351"/>
      <c r="D6" s="349" t="s">
        <v>304</v>
      </c>
      <c r="E6" s="41"/>
      <c r="F6" s="349" t="s">
        <v>193</v>
      </c>
      <c r="G6" s="41"/>
      <c r="H6" s="349" t="s">
        <v>305</v>
      </c>
      <c r="I6" s="57"/>
      <c r="J6" s="349" t="s">
        <v>306</v>
      </c>
      <c r="K6" s="3"/>
      <c r="L6" s="3"/>
      <c r="M6" s="3"/>
      <c r="N6" s="3"/>
      <c r="O6" s="3"/>
      <c r="P6" s="3"/>
    </row>
    <row r="7" spans="2:18">
      <c r="B7" s="356"/>
      <c r="C7" s="351"/>
      <c r="D7" s="349" t="s">
        <v>28</v>
      </c>
      <c r="E7" s="349"/>
      <c r="F7" s="349" t="s">
        <v>28</v>
      </c>
      <c r="G7" s="349"/>
      <c r="H7" s="349" t="s">
        <v>28</v>
      </c>
      <c r="I7" s="351"/>
      <c r="J7" s="349" t="s">
        <v>28</v>
      </c>
      <c r="K7" s="3"/>
      <c r="L7" s="3"/>
      <c r="M7" s="3"/>
      <c r="N7" s="3"/>
      <c r="O7" s="3"/>
      <c r="P7" s="3"/>
    </row>
    <row r="8" spans="2:18">
      <c r="B8" s="357"/>
      <c r="C8" s="351"/>
      <c r="D8" s="351"/>
      <c r="E8" s="349"/>
      <c r="F8" s="349"/>
      <c r="G8" s="349"/>
      <c r="H8" s="349"/>
      <c r="I8" s="351"/>
      <c r="J8" s="349"/>
      <c r="K8" s="3"/>
      <c r="L8" s="3"/>
      <c r="M8" s="3"/>
      <c r="N8" s="3"/>
      <c r="O8" s="3"/>
      <c r="P8" s="3"/>
    </row>
    <row r="9" spans="2:18">
      <c r="B9" s="356" t="s">
        <v>194</v>
      </c>
      <c r="C9" s="351"/>
      <c r="D9" s="151">
        <v>10.7</v>
      </c>
      <c r="E9" s="151"/>
      <c r="F9" s="151">
        <v>1.1000000000000001</v>
      </c>
      <c r="G9" s="174"/>
      <c r="H9" s="633">
        <v>0.1</v>
      </c>
      <c r="I9" s="174"/>
      <c r="J9" s="151">
        <v>11.899999999999999</v>
      </c>
      <c r="K9" s="3"/>
      <c r="L9" s="150"/>
      <c r="M9" s="150" t="s">
        <v>211</v>
      </c>
      <c r="N9" s="150"/>
      <c r="O9" s="150"/>
      <c r="P9" s="150"/>
      <c r="Q9" s="442"/>
      <c r="R9" s="442"/>
    </row>
    <row r="10" spans="2:18">
      <c r="B10" s="356" t="s">
        <v>195</v>
      </c>
      <c r="C10" s="351"/>
      <c r="D10" s="151">
        <v>82.2</v>
      </c>
      <c r="E10" s="151"/>
      <c r="F10" s="307">
        <v>0</v>
      </c>
      <c r="G10" s="174"/>
      <c r="H10" s="151">
        <v>-4.5</v>
      </c>
      <c r="I10" s="174"/>
      <c r="J10" s="151">
        <v>77.7</v>
      </c>
      <c r="K10" s="3"/>
      <c r="L10" s="150"/>
      <c r="M10" s="150"/>
      <c r="N10" s="150"/>
      <c r="O10" s="150"/>
      <c r="P10" s="150"/>
      <c r="Q10" s="442"/>
      <c r="R10" s="442"/>
    </row>
    <row r="11" spans="2:18">
      <c r="B11" s="356" t="s">
        <v>196</v>
      </c>
      <c r="C11" s="351"/>
      <c r="D11" s="439">
        <v>26.6</v>
      </c>
      <c r="E11" s="151"/>
      <c r="F11" s="453">
        <v>0</v>
      </c>
      <c r="G11" s="174"/>
      <c r="H11" s="151">
        <v>-0.9</v>
      </c>
      <c r="I11" s="174"/>
      <c r="J11" s="151">
        <v>25.700000000000003</v>
      </c>
      <c r="K11" s="3"/>
      <c r="L11" s="150"/>
      <c r="M11" s="150"/>
      <c r="N11" s="150"/>
      <c r="O11" s="150"/>
      <c r="P11" s="150"/>
      <c r="Q11" s="442"/>
      <c r="R11" s="442"/>
    </row>
    <row r="12" spans="2:18">
      <c r="B12" s="356" t="s">
        <v>197</v>
      </c>
      <c r="C12" s="351"/>
      <c r="D12" s="151">
        <v>119.5</v>
      </c>
      <c r="E12" s="151"/>
      <c r="F12" s="151">
        <v>1.1000000000000001</v>
      </c>
      <c r="G12" s="174"/>
      <c r="H12" s="246"/>
      <c r="I12" s="174"/>
      <c r="J12" s="246"/>
      <c r="K12" s="3"/>
      <c r="L12" s="150"/>
      <c r="M12" s="150"/>
      <c r="N12" s="150"/>
      <c r="O12" s="150"/>
      <c r="P12" s="150"/>
      <c r="Q12" s="442"/>
      <c r="R12" s="442"/>
    </row>
    <row r="13" spans="2:18">
      <c r="B13" s="356" t="s">
        <v>198</v>
      </c>
      <c r="C13" s="351"/>
      <c r="D13" s="265">
        <v>445.1</v>
      </c>
      <c r="E13" s="151"/>
      <c r="F13" s="307">
        <v>0</v>
      </c>
      <c r="G13" s="174"/>
      <c r="H13" s="307">
        <v>0</v>
      </c>
      <c r="I13" s="174"/>
      <c r="J13" s="151">
        <v>445.1</v>
      </c>
      <c r="K13" s="3"/>
      <c r="L13" s="150"/>
      <c r="M13" s="150"/>
      <c r="N13" s="150"/>
      <c r="O13" s="150"/>
      <c r="P13" s="150"/>
      <c r="Q13" s="442"/>
      <c r="R13" s="442"/>
    </row>
    <row r="14" spans="2:18">
      <c r="B14" s="357" t="s">
        <v>31</v>
      </c>
      <c r="C14" s="351"/>
      <c r="D14" s="450">
        <v>564.6</v>
      </c>
      <c r="E14" s="151"/>
      <c r="F14" s="450">
        <v>1.1000000000000001</v>
      </c>
      <c r="G14" s="174"/>
      <c r="H14" s="246"/>
      <c r="I14" s="174"/>
      <c r="J14" s="246"/>
      <c r="K14" s="3"/>
      <c r="L14" s="150"/>
      <c r="M14" s="150"/>
      <c r="N14" s="150"/>
      <c r="O14" s="150"/>
      <c r="P14" s="150"/>
      <c r="Q14" s="442"/>
      <c r="R14" s="442"/>
    </row>
    <row r="15" spans="2:18">
      <c r="B15" s="110"/>
      <c r="C15" s="3"/>
      <c r="D15" s="3"/>
      <c r="E15" s="3"/>
      <c r="F15" s="3"/>
      <c r="G15" s="3"/>
      <c r="H15" s="3"/>
      <c r="I15" s="3"/>
      <c r="J15" s="3"/>
      <c r="K15" s="3"/>
      <c r="L15" s="150"/>
      <c r="M15" s="150"/>
      <c r="N15" s="150"/>
      <c r="O15" s="150"/>
      <c r="P15" s="150"/>
      <c r="Q15" s="442"/>
      <c r="R15" s="442"/>
    </row>
    <row r="16" spans="2:18" ht="24.75" customHeight="1">
      <c r="B16" s="47" t="s">
        <v>258</v>
      </c>
      <c r="C16" s="351"/>
      <c r="D16" s="351"/>
      <c r="E16" s="57"/>
      <c r="F16" s="57"/>
      <c r="G16" s="57"/>
      <c r="H16" s="351"/>
      <c r="I16" s="57"/>
      <c r="J16" s="351"/>
      <c r="K16" s="3"/>
      <c r="L16" s="150"/>
      <c r="M16" s="150"/>
      <c r="N16" s="150"/>
      <c r="O16" s="150"/>
      <c r="P16" s="150"/>
      <c r="Q16" s="442"/>
      <c r="R16" s="442"/>
    </row>
    <row r="17" spans="1:22" ht="48">
      <c r="B17" s="47"/>
      <c r="C17" s="351"/>
      <c r="D17" s="351" t="s">
        <v>304</v>
      </c>
      <c r="E17" s="57"/>
      <c r="F17" s="351" t="s">
        <v>193</v>
      </c>
      <c r="G17" s="57"/>
      <c r="H17" s="351" t="s">
        <v>305</v>
      </c>
      <c r="I17" s="57"/>
      <c r="J17" s="351" t="s">
        <v>306</v>
      </c>
      <c r="K17" s="3"/>
      <c r="L17" s="150"/>
      <c r="M17" s="150"/>
      <c r="N17" s="150"/>
      <c r="O17" s="150"/>
      <c r="P17" s="150"/>
      <c r="Q17" s="442"/>
      <c r="R17" s="442"/>
    </row>
    <row r="18" spans="1:22">
      <c r="B18" s="356"/>
      <c r="C18" s="351"/>
      <c r="D18" s="351" t="s">
        <v>28</v>
      </c>
      <c r="E18" s="351"/>
      <c r="F18" s="351" t="s">
        <v>28</v>
      </c>
      <c r="G18" s="351"/>
      <c r="H18" s="351" t="s">
        <v>28</v>
      </c>
      <c r="I18" s="351"/>
      <c r="J18" s="351" t="s">
        <v>28</v>
      </c>
      <c r="K18" s="3"/>
      <c r="L18" s="150"/>
      <c r="M18" s="150"/>
      <c r="N18" s="150"/>
      <c r="O18" s="150"/>
      <c r="P18" s="150"/>
      <c r="Q18" s="442"/>
      <c r="R18" s="442"/>
    </row>
    <row r="19" spans="1:22">
      <c r="B19" s="356"/>
      <c r="C19" s="351"/>
      <c r="D19" s="351"/>
      <c r="E19" s="351"/>
      <c r="F19" s="351"/>
      <c r="G19" s="351"/>
      <c r="H19" s="87"/>
      <c r="I19" s="351"/>
      <c r="J19" s="351"/>
      <c r="K19" s="3"/>
      <c r="L19" s="150"/>
      <c r="M19" s="150"/>
      <c r="N19" s="150"/>
      <c r="O19" s="150"/>
      <c r="P19" s="150"/>
      <c r="Q19" s="442"/>
      <c r="R19" s="442"/>
    </row>
    <row r="20" spans="1:22">
      <c r="B20" s="356" t="s">
        <v>194</v>
      </c>
      <c r="C20" s="351"/>
      <c r="D20" s="152">
        <v>12.1</v>
      </c>
      <c r="E20" s="152" t="s">
        <v>211</v>
      </c>
      <c r="F20" s="152">
        <v>1.9</v>
      </c>
      <c r="G20" s="152" t="s">
        <v>211</v>
      </c>
      <c r="H20" s="282">
        <v>0</v>
      </c>
      <c r="I20" s="152" t="s">
        <v>211</v>
      </c>
      <c r="J20" s="152">
        <v>14</v>
      </c>
      <c r="K20" s="3"/>
      <c r="L20" s="150"/>
      <c r="M20" s="150"/>
      <c r="N20" s="150"/>
      <c r="O20" s="150"/>
      <c r="P20" s="150"/>
      <c r="Q20" s="442"/>
      <c r="R20" s="442"/>
    </row>
    <row r="21" spans="1:22">
      <c r="B21" s="356" t="s">
        <v>195</v>
      </c>
      <c r="C21" s="351"/>
      <c r="D21" s="152">
        <v>91.6</v>
      </c>
      <c r="E21" s="152" t="s">
        <v>211</v>
      </c>
      <c r="F21" s="282">
        <v>0</v>
      </c>
      <c r="G21" s="152" t="s">
        <v>211</v>
      </c>
      <c r="H21" s="152">
        <v>-4.5</v>
      </c>
      <c r="I21" s="152" t="s">
        <v>211</v>
      </c>
      <c r="J21" s="152">
        <v>87.1</v>
      </c>
      <c r="K21" s="3"/>
      <c r="L21" s="150"/>
      <c r="M21" s="150"/>
      <c r="N21" s="150"/>
      <c r="O21" s="150"/>
      <c r="P21" s="150"/>
      <c r="Q21" s="442"/>
      <c r="R21" s="442"/>
    </row>
    <row r="22" spans="1:22">
      <c r="B22" s="356" t="s">
        <v>196</v>
      </c>
      <c r="C22" s="351"/>
      <c r="D22" s="440">
        <v>33.9</v>
      </c>
      <c r="E22" s="152" t="s">
        <v>211</v>
      </c>
      <c r="F22" s="452">
        <v>0</v>
      </c>
      <c r="G22" s="152" t="s">
        <v>211</v>
      </c>
      <c r="H22" s="152">
        <v>-1.6</v>
      </c>
      <c r="I22" s="152" t="s">
        <v>211</v>
      </c>
      <c r="J22" s="152">
        <v>32.299999999999997</v>
      </c>
      <c r="K22" s="3"/>
      <c r="L22" s="150"/>
      <c r="M22" s="150"/>
      <c r="N22" s="150"/>
      <c r="O22" s="150"/>
      <c r="P22" s="150"/>
      <c r="Q22" s="442"/>
      <c r="R22" s="442"/>
    </row>
    <row r="23" spans="1:22">
      <c r="B23" s="356" t="s">
        <v>197</v>
      </c>
      <c r="C23" s="351"/>
      <c r="D23" s="152">
        <v>137.6</v>
      </c>
      <c r="E23" s="152" t="s">
        <v>211</v>
      </c>
      <c r="F23" s="152">
        <v>1.9</v>
      </c>
      <c r="G23" s="152" t="s">
        <v>211</v>
      </c>
      <c r="H23" s="246"/>
      <c r="I23" s="152" t="s">
        <v>211</v>
      </c>
      <c r="J23" s="251"/>
      <c r="K23" s="3"/>
      <c r="L23" s="150"/>
      <c r="M23" s="150"/>
      <c r="N23" s="150"/>
      <c r="O23" s="150"/>
      <c r="P23" s="150"/>
      <c r="Q23" s="442"/>
      <c r="R23" s="442"/>
    </row>
    <row r="24" spans="1:22">
      <c r="B24" s="356" t="s">
        <v>198</v>
      </c>
      <c r="C24" s="351"/>
      <c r="D24" s="264">
        <v>438.3</v>
      </c>
      <c r="E24" s="152" t="s">
        <v>211</v>
      </c>
      <c r="F24" s="264">
        <v>3</v>
      </c>
      <c r="G24" s="152" t="s">
        <v>211</v>
      </c>
      <c r="H24" s="282">
        <v>0</v>
      </c>
      <c r="I24" s="152" t="s">
        <v>211</v>
      </c>
      <c r="J24" s="152">
        <v>441.3</v>
      </c>
      <c r="K24" s="3"/>
      <c r="L24" s="150"/>
      <c r="M24" s="150"/>
      <c r="N24" s="150"/>
      <c r="O24" s="150"/>
      <c r="P24" s="150"/>
      <c r="Q24" s="442"/>
      <c r="R24" s="442"/>
    </row>
    <row r="25" spans="1:22">
      <c r="B25" s="356" t="s">
        <v>31</v>
      </c>
      <c r="C25" s="351"/>
      <c r="D25" s="451">
        <v>575.9</v>
      </c>
      <c r="E25" s="152" t="s">
        <v>211</v>
      </c>
      <c r="F25" s="451">
        <v>4.9000000000000004</v>
      </c>
      <c r="G25" s="152" t="s">
        <v>211</v>
      </c>
      <c r="H25" s="246"/>
      <c r="I25" s="152" t="s">
        <v>211</v>
      </c>
      <c r="J25" s="251"/>
      <c r="K25" s="3"/>
      <c r="L25" s="150"/>
      <c r="M25" s="150"/>
      <c r="N25" s="150"/>
      <c r="O25" s="150"/>
      <c r="P25" s="150"/>
      <c r="Q25" s="442"/>
      <c r="R25" s="442"/>
    </row>
    <row r="26" spans="1:22">
      <c r="B26" s="356"/>
      <c r="C26" s="351"/>
      <c r="D26" s="329"/>
      <c r="E26" s="351"/>
      <c r="F26" s="329"/>
      <c r="G26" s="351"/>
      <c r="H26" s="351"/>
      <c r="I26" s="351"/>
      <c r="J26" s="351"/>
      <c r="K26" s="3"/>
      <c r="L26" s="3"/>
      <c r="M26" s="3"/>
      <c r="N26" s="3"/>
      <c r="O26" s="3"/>
      <c r="P26" s="3"/>
    </row>
    <row r="27" spans="1:22" ht="15.75" customHeight="1">
      <c r="A27" s="454"/>
      <c r="B27" s="746"/>
      <c r="C27" s="746"/>
      <c r="D27" s="746"/>
      <c r="E27" s="746"/>
      <c r="F27" s="746"/>
      <c r="G27" s="746"/>
      <c r="H27" s="746"/>
      <c r="I27" s="746"/>
      <c r="J27" s="746"/>
      <c r="K27" s="746"/>
      <c r="L27" s="746"/>
      <c r="M27" s="3"/>
      <c r="N27" s="3"/>
      <c r="O27" s="3"/>
      <c r="P27" s="3"/>
    </row>
    <row r="28" spans="1:22">
      <c r="B28" s="3"/>
      <c r="C28" s="3"/>
      <c r="D28" s="3"/>
      <c r="E28" s="3"/>
      <c r="F28" s="3"/>
      <c r="G28" s="3"/>
      <c r="H28" s="3"/>
      <c r="I28" s="3"/>
      <c r="J28" s="3"/>
      <c r="K28" s="3"/>
      <c r="L28" s="3"/>
      <c r="M28" s="3"/>
      <c r="N28" s="3"/>
      <c r="O28" s="3"/>
      <c r="P28" s="3"/>
    </row>
    <row r="29" spans="1:22" ht="12" customHeight="1">
      <c r="B29" s="57"/>
      <c r="C29" s="41"/>
      <c r="D29" s="41"/>
      <c r="E29" s="41"/>
      <c r="F29" s="41"/>
      <c r="G29" s="41"/>
      <c r="H29" s="41"/>
      <c r="I29" s="41"/>
      <c r="J29" s="41"/>
      <c r="K29" s="41"/>
      <c r="L29" s="41"/>
      <c r="M29" s="41"/>
      <c r="N29" s="41"/>
      <c r="O29" s="41"/>
      <c r="P29" s="41"/>
      <c r="Q29" s="41"/>
      <c r="R29" s="41"/>
      <c r="S29" s="41"/>
      <c r="T29" s="41"/>
      <c r="U29" s="57"/>
      <c r="V29" s="57"/>
    </row>
    <row r="30" spans="1:22" ht="12" customHeight="1">
      <c r="B30" s="2" t="s">
        <v>544</v>
      </c>
      <c r="C30" s="41"/>
      <c r="D30" s="41"/>
      <c r="E30" s="41"/>
      <c r="F30" s="41"/>
      <c r="G30" s="41"/>
      <c r="H30" s="41"/>
      <c r="I30" s="41"/>
      <c r="J30" s="41"/>
      <c r="K30" s="41"/>
      <c r="L30" s="41"/>
      <c r="M30" s="41"/>
      <c r="N30" s="41"/>
      <c r="O30" s="41"/>
      <c r="P30" s="41"/>
      <c r="Q30" s="41"/>
      <c r="R30" s="41"/>
      <c r="S30" s="41"/>
      <c r="T30" s="41"/>
      <c r="U30" s="57"/>
      <c r="V30" s="57"/>
    </row>
    <row r="31" spans="1:22" ht="12" customHeight="1">
      <c r="B31" s="57"/>
      <c r="C31" s="41"/>
      <c r="D31" s="41"/>
      <c r="E31" s="41"/>
      <c r="F31" s="41"/>
      <c r="G31" s="41"/>
      <c r="H31" s="41"/>
      <c r="I31" s="41"/>
      <c r="J31" s="41"/>
      <c r="K31" s="41"/>
      <c r="L31" s="41"/>
      <c r="M31" s="41"/>
      <c r="N31" s="41"/>
      <c r="O31" s="41"/>
      <c r="P31" s="41"/>
      <c r="Q31" s="41"/>
      <c r="R31" s="41"/>
      <c r="S31" s="41"/>
      <c r="T31" s="41"/>
      <c r="U31" s="57"/>
      <c r="V31" s="57"/>
    </row>
    <row r="32" spans="1:22" ht="36">
      <c r="B32" s="57"/>
      <c r="C32" s="41"/>
      <c r="D32" s="349" t="s">
        <v>308</v>
      </c>
      <c r="E32" s="57"/>
      <c r="F32" s="349" t="s">
        <v>309</v>
      </c>
      <c r="G32" s="57"/>
      <c r="H32" s="349" t="s">
        <v>310</v>
      </c>
      <c r="I32" s="57"/>
      <c r="J32" s="349" t="s">
        <v>311</v>
      </c>
      <c r="K32" s="41"/>
      <c r="L32" s="349" t="s">
        <v>312</v>
      </c>
      <c r="M32" s="57"/>
      <c r="N32" s="349" t="s">
        <v>313</v>
      </c>
      <c r="O32" s="57"/>
      <c r="P32" s="567" t="s">
        <v>314</v>
      </c>
      <c r="Q32" s="41"/>
      <c r="R32" s="567" t="s">
        <v>315</v>
      </c>
      <c r="S32" s="41"/>
      <c r="T32" s="567" t="s">
        <v>542</v>
      </c>
      <c r="U32" s="57"/>
      <c r="V32" s="566" t="s">
        <v>316</v>
      </c>
    </row>
    <row r="33" spans="1:38">
      <c r="B33" s="350"/>
      <c r="C33" s="349"/>
      <c r="D33" s="349" t="s">
        <v>28</v>
      </c>
      <c r="E33" s="349"/>
      <c r="F33" s="349" t="s">
        <v>28</v>
      </c>
      <c r="G33" s="349"/>
      <c r="H33" s="349" t="s">
        <v>28</v>
      </c>
      <c r="I33" s="349"/>
      <c r="J33" s="349" t="s">
        <v>28</v>
      </c>
      <c r="K33" s="349"/>
      <c r="L33" s="349" t="s">
        <v>28</v>
      </c>
      <c r="M33" s="349"/>
      <c r="N33" s="349" t="s">
        <v>28</v>
      </c>
      <c r="O33" s="349"/>
      <c r="P33" s="349" t="s">
        <v>28</v>
      </c>
      <c r="Q33" s="349"/>
      <c r="R33" s="349" t="s">
        <v>28</v>
      </c>
      <c r="S33" s="349"/>
      <c r="T33" s="349" t="s">
        <v>28</v>
      </c>
      <c r="U33" s="349"/>
      <c r="V33" s="351" t="s">
        <v>28</v>
      </c>
    </row>
    <row r="34" spans="1:38">
      <c r="B34" s="350"/>
      <c r="C34" s="351"/>
      <c r="D34" s="351"/>
      <c r="E34" s="351"/>
      <c r="F34" s="351"/>
      <c r="G34" s="351"/>
      <c r="H34" s="351"/>
      <c r="I34" s="351"/>
      <c r="J34" s="351"/>
      <c r="K34" s="351"/>
      <c r="L34" s="351"/>
      <c r="M34" s="351"/>
      <c r="N34" s="351"/>
      <c r="O34" s="351"/>
      <c r="P34" s="351"/>
      <c r="Q34" s="351"/>
      <c r="R34" s="351"/>
      <c r="S34" s="351"/>
      <c r="T34" s="351"/>
      <c r="U34" s="351"/>
      <c r="V34" s="351"/>
    </row>
    <row r="35" spans="1:38">
      <c r="B35" s="356" t="s">
        <v>199</v>
      </c>
      <c r="C35" s="351"/>
      <c r="D35" s="349">
        <v>7.6</v>
      </c>
      <c r="E35" s="349"/>
      <c r="F35" s="349">
        <v>1.4</v>
      </c>
      <c r="G35" s="349"/>
      <c r="H35" s="349">
        <v>0.5</v>
      </c>
      <c r="I35" s="349"/>
      <c r="J35" s="349">
        <v>0.2</v>
      </c>
      <c r="K35" s="349"/>
      <c r="L35" s="349">
        <v>0.1</v>
      </c>
      <c r="M35" s="349"/>
      <c r="N35" s="349">
        <v>0.2</v>
      </c>
      <c r="O35" s="349"/>
      <c r="P35" s="349">
        <v>0.2</v>
      </c>
      <c r="Q35" s="349"/>
      <c r="R35" s="349">
        <v>0.5</v>
      </c>
      <c r="S35" s="349"/>
      <c r="T35" s="349">
        <v>10.699999999999998</v>
      </c>
      <c r="U35" s="349" t="s">
        <v>211</v>
      </c>
      <c r="V35" s="351">
        <v>12.1</v>
      </c>
      <c r="X35" s="443"/>
      <c r="Y35" s="443"/>
      <c r="Z35" s="443"/>
      <c r="AA35" s="443"/>
      <c r="AB35" s="443"/>
      <c r="AC35" s="443"/>
      <c r="AD35" s="443"/>
      <c r="AE35" s="443"/>
      <c r="AF35" s="443"/>
      <c r="AG35" s="443"/>
      <c r="AH35" s="443"/>
      <c r="AI35" s="443"/>
      <c r="AJ35" s="443"/>
      <c r="AK35" s="443"/>
      <c r="AL35" s="443"/>
    </row>
    <row r="36" spans="1:38">
      <c r="B36" s="356" t="s">
        <v>200</v>
      </c>
      <c r="C36" s="351"/>
      <c r="D36" s="349"/>
      <c r="E36" s="349"/>
      <c r="F36" s="349"/>
      <c r="G36" s="349"/>
      <c r="H36" s="349"/>
      <c r="I36" s="349"/>
      <c r="J36" s="349"/>
      <c r="K36" s="349"/>
      <c r="L36" s="349"/>
      <c r="M36" s="349"/>
      <c r="N36" s="349"/>
      <c r="O36" s="349"/>
      <c r="P36" s="349"/>
      <c r="Q36" s="349"/>
      <c r="R36" s="349"/>
      <c r="S36" s="349"/>
      <c r="T36" s="347"/>
      <c r="U36" s="349" t="s">
        <v>211</v>
      </c>
      <c r="V36" s="329" t="s">
        <v>211</v>
      </c>
      <c r="X36" s="443"/>
      <c r="Y36" s="443"/>
      <c r="Z36" s="443"/>
      <c r="AA36" s="443"/>
      <c r="AB36" s="443"/>
      <c r="AC36" s="443"/>
      <c r="AD36" s="443"/>
      <c r="AE36" s="443"/>
      <c r="AF36" s="443"/>
      <c r="AG36" s="443"/>
      <c r="AH36" s="443"/>
      <c r="AI36" s="443"/>
      <c r="AJ36" s="443"/>
      <c r="AK36" s="443"/>
      <c r="AL36" s="443"/>
    </row>
    <row r="37" spans="1:38">
      <c r="B37" s="164" t="s">
        <v>201</v>
      </c>
      <c r="C37" s="329"/>
      <c r="D37" s="444">
        <v>2.1</v>
      </c>
      <c r="E37" s="347"/>
      <c r="F37" s="444">
        <v>1.6</v>
      </c>
      <c r="G37" s="347"/>
      <c r="H37" s="444">
        <v>1.3</v>
      </c>
      <c r="I37" s="347"/>
      <c r="J37" s="444">
        <v>0.9</v>
      </c>
      <c r="K37" s="347"/>
      <c r="L37" s="444">
        <v>0.9</v>
      </c>
      <c r="M37" s="347"/>
      <c r="N37" s="685">
        <v>0</v>
      </c>
      <c r="O37" s="347"/>
      <c r="P37" s="685">
        <v>0</v>
      </c>
      <c r="Q37" s="347"/>
      <c r="R37" s="685">
        <v>0</v>
      </c>
      <c r="S37" s="347"/>
      <c r="T37" s="444">
        <v>6.8000000000000007</v>
      </c>
      <c r="U37" s="347" t="s">
        <v>211</v>
      </c>
      <c r="V37" s="711">
        <v>9</v>
      </c>
      <c r="X37" s="443"/>
      <c r="Y37" s="443"/>
      <c r="Z37" s="443"/>
      <c r="AA37" s="443"/>
      <c r="AB37" s="443"/>
      <c r="AC37" s="443"/>
      <c r="AD37" s="443"/>
      <c r="AE37" s="443"/>
      <c r="AF37" s="443"/>
      <c r="AG37" s="443"/>
      <c r="AH37" s="443"/>
      <c r="AI37" s="443"/>
      <c r="AJ37" s="443"/>
      <c r="AK37" s="443"/>
      <c r="AL37" s="443"/>
    </row>
    <row r="38" spans="1:38">
      <c r="B38" s="164" t="s">
        <v>202</v>
      </c>
      <c r="C38" s="329"/>
      <c r="D38" s="445">
        <v>3.5</v>
      </c>
      <c r="E38" s="347"/>
      <c r="F38" s="445">
        <v>1.3</v>
      </c>
      <c r="G38" s="347"/>
      <c r="H38" s="445">
        <v>0.7</v>
      </c>
      <c r="I38" s="347"/>
      <c r="J38" s="445">
        <v>0.2</v>
      </c>
      <c r="K38" s="347"/>
      <c r="L38" s="681">
        <v>0</v>
      </c>
      <c r="M38" s="347"/>
      <c r="N38" s="681">
        <v>0</v>
      </c>
      <c r="O38" s="347"/>
      <c r="P38" s="681">
        <v>0</v>
      </c>
      <c r="Q38" s="347"/>
      <c r="R38" s="681">
        <v>0</v>
      </c>
      <c r="S38" s="347"/>
      <c r="T38" s="445">
        <v>5.7</v>
      </c>
      <c r="U38" s="347" t="s">
        <v>211</v>
      </c>
      <c r="V38" s="447">
        <v>4.8</v>
      </c>
      <c r="X38" s="443"/>
      <c r="Y38" s="443"/>
      <c r="Z38" s="443"/>
      <c r="AA38" s="443"/>
      <c r="AB38" s="443"/>
      <c r="AC38" s="443"/>
      <c r="AD38" s="443"/>
      <c r="AE38" s="443"/>
      <c r="AF38" s="443"/>
      <c r="AG38" s="443"/>
      <c r="AH38" s="443"/>
      <c r="AI38" s="443"/>
      <c r="AJ38" s="443"/>
      <c r="AK38" s="443"/>
      <c r="AL38" s="443"/>
    </row>
    <row r="39" spans="1:38">
      <c r="B39" s="164" t="s">
        <v>203</v>
      </c>
      <c r="C39" s="329"/>
      <c r="D39" s="445">
        <v>0.1</v>
      </c>
      <c r="E39" s="347"/>
      <c r="F39" s="445">
        <v>0.8</v>
      </c>
      <c r="G39" s="347"/>
      <c r="H39" s="445">
        <v>1.4</v>
      </c>
      <c r="I39" s="347"/>
      <c r="J39" s="445">
        <v>1.6</v>
      </c>
      <c r="K39" s="347"/>
      <c r="L39" s="445">
        <v>1.1000000000000001</v>
      </c>
      <c r="M39" s="347"/>
      <c r="N39" s="445">
        <v>6.3</v>
      </c>
      <c r="O39" s="347"/>
      <c r="P39" s="445">
        <v>6.2</v>
      </c>
      <c r="Q39" s="347"/>
      <c r="R39" s="683">
        <v>9</v>
      </c>
      <c r="S39" s="347"/>
      <c r="T39" s="445">
        <v>26.5</v>
      </c>
      <c r="U39" s="347" t="s">
        <v>211</v>
      </c>
      <c r="V39" s="447">
        <v>29.1</v>
      </c>
      <c r="X39" s="443"/>
      <c r="Y39" s="443"/>
      <c r="Z39" s="443"/>
      <c r="AA39" s="443"/>
      <c r="AB39" s="443"/>
      <c r="AC39" s="443"/>
      <c r="AD39" s="443"/>
      <c r="AE39" s="443"/>
      <c r="AF39" s="443"/>
      <c r="AG39" s="443"/>
      <c r="AH39" s="443"/>
      <c r="AI39" s="443"/>
      <c r="AJ39" s="443"/>
      <c r="AK39" s="443"/>
      <c r="AL39" s="443"/>
    </row>
    <row r="40" spans="1:38">
      <c r="B40" s="164" t="s">
        <v>204</v>
      </c>
      <c r="C40" s="329"/>
      <c r="D40" s="681">
        <v>0</v>
      </c>
      <c r="E40" s="347"/>
      <c r="F40" s="445">
        <v>0.9</v>
      </c>
      <c r="G40" s="347"/>
      <c r="H40" s="683">
        <v>2</v>
      </c>
      <c r="I40" s="347"/>
      <c r="J40" s="683">
        <v>1</v>
      </c>
      <c r="K40" s="347"/>
      <c r="L40" s="681">
        <v>0</v>
      </c>
      <c r="M40" s="347"/>
      <c r="N40" s="445">
        <v>2.7</v>
      </c>
      <c r="O40" s="347"/>
      <c r="P40" s="445">
        <v>9.1999999999999993</v>
      </c>
      <c r="Q40" s="347"/>
      <c r="R40" s="445">
        <v>12.1</v>
      </c>
      <c r="S40" s="347"/>
      <c r="T40" s="445">
        <v>27.9</v>
      </c>
      <c r="U40" s="347" t="s">
        <v>211</v>
      </c>
      <c r="V40" s="447">
        <v>29.4</v>
      </c>
      <c r="X40" s="443"/>
      <c r="Y40" s="443"/>
      <c r="Z40" s="443"/>
      <c r="AA40" s="443"/>
      <c r="AB40" s="443"/>
      <c r="AC40" s="443"/>
      <c r="AD40" s="443"/>
      <c r="AE40" s="443"/>
      <c r="AF40" s="443"/>
      <c r="AG40" s="443"/>
      <c r="AH40" s="443"/>
      <c r="AI40" s="443"/>
      <c r="AJ40" s="443"/>
      <c r="AK40" s="443"/>
      <c r="AL40" s="443"/>
    </row>
    <row r="41" spans="1:38">
      <c r="B41" s="164" t="s">
        <v>205</v>
      </c>
      <c r="C41" s="329"/>
      <c r="D41" s="446">
        <v>0.1</v>
      </c>
      <c r="E41" s="347"/>
      <c r="F41" s="682">
        <v>0</v>
      </c>
      <c r="G41" s="347"/>
      <c r="H41" s="446">
        <v>3.1</v>
      </c>
      <c r="I41" s="347"/>
      <c r="J41" s="446">
        <v>1.4</v>
      </c>
      <c r="K41" s="347"/>
      <c r="L41" s="684">
        <v>2</v>
      </c>
      <c r="M41" s="347"/>
      <c r="N41" s="446">
        <v>5.6</v>
      </c>
      <c r="O41" s="347"/>
      <c r="P41" s="446">
        <v>2.4</v>
      </c>
      <c r="Q41" s="347"/>
      <c r="R41" s="446">
        <v>0.7</v>
      </c>
      <c r="S41" s="347"/>
      <c r="T41" s="446">
        <v>15.299999999999999</v>
      </c>
      <c r="U41" s="347" t="s">
        <v>211</v>
      </c>
      <c r="V41" s="448">
        <v>19.3</v>
      </c>
      <c r="X41" s="443"/>
      <c r="Y41" s="443"/>
      <c r="Z41" s="443"/>
      <c r="AA41" s="443"/>
      <c r="AB41" s="443"/>
      <c r="AC41" s="443"/>
      <c r="AD41" s="443"/>
      <c r="AE41" s="443"/>
      <c r="AF41" s="443"/>
      <c r="AG41" s="443"/>
      <c r="AH41" s="443"/>
      <c r="AI41" s="443"/>
      <c r="AJ41" s="443"/>
      <c r="AK41" s="443"/>
      <c r="AL41" s="443"/>
    </row>
    <row r="42" spans="1:38">
      <c r="B42" s="164"/>
      <c r="C42" s="351"/>
      <c r="D42" s="349">
        <v>5.7999999999999989</v>
      </c>
      <c r="E42" s="349"/>
      <c r="F42" s="567">
        <v>4.6000000000000005</v>
      </c>
      <c r="G42" s="349"/>
      <c r="H42" s="567">
        <v>8.5</v>
      </c>
      <c r="I42" s="349"/>
      <c r="J42" s="567">
        <v>5.0999999999999996</v>
      </c>
      <c r="K42" s="349"/>
      <c r="L42" s="344">
        <v>4</v>
      </c>
      <c r="M42" s="349"/>
      <c r="N42" s="567">
        <v>14.6</v>
      </c>
      <c r="O42" s="349"/>
      <c r="P42" s="567">
        <v>17.799999999999997</v>
      </c>
      <c r="Q42" s="349"/>
      <c r="R42" s="567">
        <v>21.8</v>
      </c>
      <c r="S42" s="349"/>
      <c r="T42" s="349">
        <v>82.2</v>
      </c>
      <c r="U42" s="349" t="s">
        <v>211</v>
      </c>
      <c r="V42" s="351">
        <v>91.600000000000009</v>
      </c>
      <c r="X42" s="443"/>
      <c r="Y42" s="443"/>
      <c r="Z42" s="443"/>
      <c r="AA42" s="443"/>
      <c r="AB42" s="443"/>
      <c r="AC42" s="443"/>
      <c r="AD42" s="443"/>
      <c r="AE42" s="443"/>
      <c r="AF42" s="443"/>
      <c r="AG42" s="443"/>
      <c r="AH42" s="443"/>
      <c r="AI42" s="443"/>
      <c r="AJ42" s="443"/>
      <c r="AK42" s="443"/>
      <c r="AL42" s="443"/>
    </row>
    <row r="43" spans="1:38">
      <c r="B43" s="356" t="s">
        <v>196</v>
      </c>
      <c r="C43" s="351"/>
      <c r="D43" s="347">
        <v>0.6</v>
      </c>
      <c r="E43" s="349"/>
      <c r="F43" s="393">
        <v>0</v>
      </c>
      <c r="G43" s="349"/>
      <c r="H43" s="347">
        <v>0.6</v>
      </c>
      <c r="I43" s="349"/>
      <c r="J43" s="347">
        <v>1.2</v>
      </c>
      <c r="K43" s="349"/>
      <c r="L43" s="347">
        <v>1.3</v>
      </c>
      <c r="M43" s="349"/>
      <c r="N43" s="347">
        <v>1.3</v>
      </c>
      <c r="O43" s="349"/>
      <c r="P43" s="347">
        <v>6.1</v>
      </c>
      <c r="Q43" s="349"/>
      <c r="R43" s="347">
        <v>15.5</v>
      </c>
      <c r="S43" s="349"/>
      <c r="T43" s="347">
        <v>26.6</v>
      </c>
      <c r="U43" s="349" t="s">
        <v>211</v>
      </c>
      <c r="V43" s="329">
        <v>33.9</v>
      </c>
      <c r="X43" s="443"/>
      <c r="Y43" s="443"/>
      <c r="Z43" s="443"/>
      <c r="AA43" s="443"/>
      <c r="AB43" s="443"/>
      <c r="AC43" s="443"/>
      <c r="AD43" s="443"/>
      <c r="AE43" s="443"/>
      <c r="AF43" s="443"/>
      <c r="AG43" s="443"/>
      <c r="AH43" s="443"/>
      <c r="AI43" s="443"/>
      <c r="AJ43" s="443"/>
      <c r="AK43" s="443"/>
      <c r="AL43" s="443"/>
    </row>
    <row r="44" spans="1:38">
      <c r="B44" s="357" t="s">
        <v>206</v>
      </c>
      <c r="C44" s="351"/>
      <c r="D44" s="420">
        <v>13.999999999999998</v>
      </c>
      <c r="E44" s="349"/>
      <c r="F44" s="420">
        <v>6</v>
      </c>
      <c r="G44" s="349"/>
      <c r="H44" s="420">
        <v>9.6</v>
      </c>
      <c r="I44" s="349"/>
      <c r="J44" s="420">
        <v>6.5</v>
      </c>
      <c r="K44" s="349"/>
      <c r="L44" s="420">
        <v>5.3999999999999995</v>
      </c>
      <c r="M44" s="349"/>
      <c r="N44" s="420">
        <v>16.099999999999998</v>
      </c>
      <c r="O44" s="349"/>
      <c r="P44" s="420">
        <v>24.099999999999994</v>
      </c>
      <c r="Q44" s="349"/>
      <c r="R44" s="420">
        <v>37.799999999999997</v>
      </c>
      <c r="S44" s="349"/>
      <c r="T44" s="449">
        <v>119.49999999999999</v>
      </c>
      <c r="U44" s="349" t="s">
        <v>211</v>
      </c>
      <c r="V44" s="645">
        <v>137.6</v>
      </c>
      <c r="X44" s="443"/>
      <c r="Y44" s="443"/>
      <c r="Z44" s="443"/>
      <c r="AA44" s="443"/>
      <c r="AB44" s="443"/>
      <c r="AC44" s="443"/>
      <c r="AD44" s="443"/>
      <c r="AE44" s="443"/>
      <c r="AF44" s="443"/>
      <c r="AG44" s="443"/>
      <c r="AH44" s="443"/>
      <c r="AI44" s="443"/>
      <c r="AJ44" s="443"/>
      <c r="AK44" s="443"/>
      <c r="AL44" s="443"/>
    </row>
    <row r="45" spans="1:38">
      <c r="B45" s="357"/>
      <c r="C45" s="351"/>
      <c r="D45" s="347"/>
      <c r="E45" s="349"/>
      <c r="F45" s="347"/>
      <c r="G45" s="349"/>
      <c r="H45" s="347"/>
      <c r="I45" s="349"/>
      <c r="J45" s="347"/>
      <c r="K45" s="349"/>
      <c r="L45" s="347"/>
      <c r="M45" s="349"/>
      <c r="N45" s="347"/>
      <c r="O45" s="349"/>
      <c r="P45" s="347"/>
      <c r="Q45" s="349"/>
      <c r="R45" s="347"/>
      <c r="S45" s="349"/>
      <c r="T45" s="347"/>
      <c r="U45" s="349"/>
      <c r="V45" s="329"/>
    </row>
    <row r="46" spans="1:38" ht="14.25" customHeight="1">
      <c r="A46" s="37">
        <v>1</v>
      </c>
      <c r="B46" s="746" t="s">
        <v>543</v>
      </c>
      <c r="C46" s="746"/>
      <c r="D46" s="746"/>
      <c r="E46" s="746"/>
      <c r="F46" s="746"/>
      <c r="G46" s="746"/>
      <c r="H46" s="746"/>
      <c r="I46" s="746"/>
      <c r="J46" s="746"/>
      <c r="K46" s="746"/>
      <c r="L46" s="746"/>
      <c r="M46" s="746"/>
      <c r="N46" s="746"/>
    </row>
    <row r="47" spans="1:38" ht="18.75" customHeight="1">
      <c r="A47" s="37">
        <v>2</v>
      </c>
      <c r="B47" s="746" t="s">
        <v>192</v>
      </c>
      <c r="C47" s="746"/>
      <c r="D47" s="746"/>
      <c r="E47" s="746"/>
      <c r="F47" s="746"/>
      <c r="G47" s="746"/>
      <c r="H47" s="746"/>
      <c r="I47" s="746"/>
      <c r="J47" s="746"/>
      <c r="K47" s="746"/>
      <c r="L47" s="746"/>
      <c r="M47" s="746"/>
      <c r="N47" s="746"/>
      <c r="O47" s="746"/>
      <c r="P47" s="746"/>
    </row>
  </sheetData>
  <customSheetViews>
    <customSheetView guid="{BDC7517F-FCD9-4D43-85F8-8FEB94E79248}">
      <selection activeCell="M28" sqref="M28"/>
      <pageMargins left="0.7" right="0.7" top="0.75" bottom="0.75" header="0.3" footer="0.3"/>
      <pageSetup paperSize="9" orientation="portrait" r:id="rId1"/>
    </customSheetView>
    <customSheetView guid="{F9FCB958-E158-4566-AC3B-17DC22EB34F1}">
      <selection activeCell="M28" sqref="M28"/>
      <pageMargins left="0.7" right="0.7" top="0.75" bottom="0.75" header="0.3" footer="0.3"/>
      <pageSetup paperSize="9" orientation="portrait" r:id="rId2"/>
    </customSheetView>
  </customSheetViews>
  <mergeCells count="3">
    <mergeCell ref="B46:N46"/>
    <mergeCell ref="B47:P47"/>
    <mergeCell ref="B27:L27"/>
  </mergeCells>
  <pageMargins left="0.7" right="0.7" top="0.75" bottom="0.75" header="0.3" footer="0.3"/>
  <pageSetup paperSize="9" orientation="portrait" r:id="rId3"/>
</worksheet>
</file>

<file path=xl/worksheets/sheet32.xml><?xml version="1.0" encoding="utf-8"?>
<worksheet xmlns="http://schemas.openxmlformats.org/spreadsheetml/2006/main" xmlns:r="http://schemas.openxmlformats.org/officeDocument/2006/relationships">
  <dimension ref="A1:L35"/>
  <sheetViews>
    <sheetView showGridLines="0" workbookViewId="0"/>
  </sheetViews>
  <sheetFormatPr defaultRowHeight="12"/>
  <cols>
    <col min="1" max="1" width="2.7109375" style="422" customWidth="1"/>
    <col min="2" max="2" width="20.7109375" style="422" customWidth="1"/>
    <col min="3" max="3" width="2.7109375" style="422" customWidth="1"/>
    <col min="4" max="4" width="10.7109375" style="422" customWidth="1"/>
    <col min="5" max="5" width="2.7109375" style="422" customWidth="1"/>
    <col min="6" max="6" width="11.28515625" style="422" customWidth="1"/>
    <col min="7" max="7" width="2.7109375" style="422" customWidth="1"/>
    <col min="8" max="8" width="10.7109375" style="422" customWidth="1"/>
    <col min="9" max="9" width="2.7109375" style="422" customWidth="1"/>
    <col min="10" max="10" width="10.7109375" style="422" customWidth="1"/>
    <col min="11" max="11" width="2.7109375" style="422" customWidth="1"/>
    <col min="12" max="12" width="10.7109375" style="422" customWidth="1"/>
    <col min="13" max="16384" width="9.140625" style="422"/>
  </cols>
  <sheetData>
    <row r="1" spans="1:12">
      <c r="B1" s="2" t="s">
        <v>681</v>
      </c>
    </row>
    <row r="3" spans="1:12">
      <c r="B3" s="69" t="s">
        <v>516</v>
      </c>
    </row>
    <row r="5" spans="1:12" ht="25.5" customHeight="1">
      <c r="D5" s="223" t="s">
        <v>267</v>
      </c>
      <c r="E5" s="223"/>
      <c r="F5" s="223" t="s">
        <v>268</v>
      </c>
      <c r="G5" s="223"/>
      <c r="H5" s="223" t="s">
        <v>269</v>
      </c>
      <c r="I5" s="223"/>
      <c r="J5" s="352" t="s">
        <v>270</v>
      </c>
      <c r="K5" s="223"/>
      <c r="L5" s="223" t="s">
        <v>31</v>
      </c>
    </row>
    <row r="6" spans="1:12">
      <c r="D6" s="223" t="s">
        <v>248</v>
      </c>
      <c r="E6" s="223"/>
      <c r="F6" s="223" t="s">
        <v>248</v>
      </c>
      <c r="G6" s="223"/>
      <c r="H6" s="223" t="s">
        <v>248</v>
      </c>
      <c r="I6" s="223"/>
      <c r="J6" s="223" t="s">
        <v>248</v>
      </c>
      <c r="K6" s="223"/>
      <c r="L6" s="223" t="s">
        <v>248</v>
      </c>
    </row>
    <row r="7" spans="1:12">
      <c r="B7" s="422" t="s">
        <v>205</v>
      </c>
      <c r="D7" s="659">
        <v>0.7</v>
      </c>
      <c r="E7" s="69"/>
      <c r="F7" s="393">
        <v>0</v>
      </c>
      <c r="G7" s="69"/>
      <c r="H7" s="393">
        <v>0</v>
      </c>
      <c r="I7" s="69"/>
      <c r="J7" s="393">
        <v>0</v>
      </c>
      <c r="K7" s="69"/>
      <c r="L7" s="658">
        <v>0.7</v>
      </c>
    </row>
    <row r="8" spans="1:12">
      <c r="B8" s="422" t="s">
        <v>271</v>
      </c>
      <c r="D8" s="393">
        <v>0</v>
      </c>
      <c r="E8" s="69"/>
      <c r="F8" s="393">
        <v>0</v>
      </c>
      <c r="G8" s="69"/>
      <c r="H8" s="393">
        <v>0</v>
      </c>
      <c r="I8" s="69"/>
      <c r="J8" s="393">
        <v>0</v>
      </c>
      <c r="K8" s="69"/>
      <c r="L8" s="393">
        <v>0</v>
      </c>
    </row>
    <row r="9" spans="1:12" ht="15">
      <c r="B9" s="422" t="s">
        <v>204</v>
      </c>
      <c r="D9" s="660">
        <v>1</v>
      </c>
      <c r="E9" s="69"/>
      <c r="F9" s="393">
        <v>0</v>
      </c>
      <c r="G9" s="69"/>
      <c r="H9" s="592">
        <v>0.8</v>
      </c>
      <c r="I9" s="69"/>
      <c r="J9" s="393">
        <v>0</v>
      </c>
      <c r="K9" s="69"/>
      <c r="L9" s="223">
        <v>1.8</v>
      </c>
    </row>
    <row r="10" spans="1:12" ht="13.5">
      <c r="B10" s="422" t="s">
        <v>333</v>
      </c>
      <c r="D10" s="69">
        <v>0.3</v>
      </c>
      <c r="E10" s="69"/>
      <c r="F10" s="69">
        <v>0.5</v>
      </c>
      <c r="G10" s="69"/>
      <c r="H10" s="69">
        <v>0.4</v>
      </c>
      <c r="I10" s="69"/>
      <c r="J10" s="69">
        <v>0.2</v>
      </c>
      <c r="K10" s="69"/>
      <c r="L10" s="223">
        <v>1.4000000000000001</v>
      </c>
    </row>
    <row r="11" spans="1:12">
      <c r="B11" s="69" t="s">
        <v>272</v>
      </c>
      <c r="D11" s="661">
        <v>2</v>
      </c>
      <c r="E11" s="222"/>
      <c r="F11" s="661">
        <v>0.5</v>
      </c>
      <c r="G11" s="222"/>
      <c r="H11" s="661">
        <v>1.2000000000000002</v>
      </c>
      <c r="I11" s="222"/>
      <c r="J11" s="661">
        <v>0.2</v>
      </c>
      <c r="K11" s="222"/>
      <c r="L11" s="661">
        <v>3.9000000000000004</v>
      </c>
    </row>
    <row r="13" spans="1:12">
      <c r="A13" s="455">
        <v>1</v>
      </c>
      <c r="B13" s="504" t="s">
        <v>518</v>
      </c>
    </row>
    <row r="19" spans="2:6">
      <c r="B19" s="69" t="s">
        <v>517</v>
      </c>
    </row>
    <row r="21" spans="2:6" ht="24">
      <c r="D21" s="223" t="s">
        <v>523</v>
      </c>
      <c r="F21" s="352" t="s">
        <v>524</v>
      </c>
    </row>
    <row r="22" spans="2:6">
      <c r="D22" s="223" t="s">
        <v>248</v>
      </c>
      <c r="F22" s="667" t="s">
        <v>248</v>
      </c>
    </row>
    <row r="23" spans="2:6">
      <c r="B23" s="69" t="s">
        <v>400</v>
      </c>
      <c r="D23" s="69"/>
    </row>
    <row r="24" spans="2:6" ht="13.5">
      <c r="B24" s="422" t="s">
        <v>521</v>
      </c>
      <c r="D24" s="69">
        <v>14.6</v>
      </c>
      <c r="F24" s="69">
        <v>26.7</v>
      </c>
    </row>
    <row r="25" spans="2:6" ht="13.5">
      <c r="B25" s="422" t="s">
        <v>522</v>
      </c>
      <c r="D25" s="69">
        <v>29.4</v>
      </c>
      <c r="F25" s="69">
        <v>42.5</v>
      </c>
    </row>
    <row r="26" spans="2:6">
      <c r="B26" s="69" t="s">
        <v>31</v>
      </c>
      <c r="D26" s="666">
        <v>44</v>
      </c>
      <c r="F26" s="666">
        <v>69.2</v>
      </c>
    </row>
    <row r="27" spans="2:6">
      <c r="D27" s="69"/>
      <c r="F27" s="69"/>
    </row>
    <row r="28" spans="2:6">
      <c r="B28" s="69" t="s">
        <v>257</v>
      </c>
      <c r="D28" s="69"/>
      <c r="F28" s="69"/>
    </row>
    <row r="29" spans="2:6" ht="13.5">
      <c r="B29" s="422" t="s">
        <v>521</v>
      </c>
      <c r="D29" s="422">
        <v>18.600000000000001</v>
      </c>
      <c r="F29" s="422">
        <v>31.6</v>
      </c>
    </row>
    <row r="30" spans="2:6" ht="13.5">
      <c r="B30" s="422" t="s">
        <v>522</v>
      </c>
      <c r="D30" s="422">
        <v>30.7</v>
      </c>
      <c r="F30" s="422">
        <v>49.6</v>
      </c>
    </row>
    <row r="31" spans="2:6">
      <c r="B31" s="69" t="s">
        <v>31</v>
      </c>
      <c r="D31" s="665">
        <v>49.3</v>
      </c>
      <c r="F31" s="665">
        <v>81.2</v>
      </c>
    </row>
    <row r="34" spans="1:7" ht="26.25" customHeight="1">
      <c r="A34" s="455">
        <v>1</v>
      </c>
      <c r="B34" s="746" t="s">
        <v>539</v>
      </c>
      <c r="C34" s="746"/>
      <c r="D34" s="746"/>
      <c r="E34" s="746"/>
      <c r="F34" s="746"/>
      <c r="G34" s="746"/>
    </row>
    <row r="35" spans="1:7" ht="27.75" customHeight="1">
      <c r="A35" s="455">
        <v>2</v>
      </c>
      <c r="B35" s="746" t="s">
        <v>540</v>
      </c>
      <c r="C35" s="746"/>
      <c r="D35" s="746"/>
      <c r="E35" s="746"/>
      <c r="F35" s="746"/>
    </row>
  </sheetData>
  <customSheetViews>
    <customSheetView guid="{BDC7517F-FCD9-4D43-85F8-8FEB94E79248}" showGridLines="0">
      <selection activeCell="A15" sqref="A15:XFD18"/>
      <pageMargins left="0.7" right="0.7" top="0.75" bottom="0.75" header="0.3" footer="0.3"/>
    </customSheetView>
    <customSheetView guid="{F9FCB958-E158-4566-AC3B-17DC22EB34F1}" showGridLines="0">
      <selection activeCell="P37" sqref="P37"/>
      <pageMargins left="0.7" right="0.7" top="0.75" bottom="0.75" header="0.3" footer="0.3"/>
    </customSheetView>
  </customSheetViews>
  <mergeCells count="2">
    <mergeCell ref="B34:G34"/>
    <mergeCell ref="B35:F35"/>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X109"/>
  <sheetViews>
    <sheetView workbookViewId="0"/>
  </sheetViews>
  <sheetFormatPr defaultRowHeight="15"/>
  <cols>
    <col min="1" max="1" width="2.7109375" style="76" customWidth="1"/>
    <col min="2" max="2" width="30.7109375" style="76" customWidth="1"/>
    <col min="3" max="3" width="2.7109375" style="76" customWidth="1"/>
    <col min="4" max="4" width="10.7109375" style="76" customWidth="1"/>
    <col min="5" max="5" width="2.7109375" style="76" customWidth="1"/>
    <col min="6" max="6" width="10.7109375" style="76" customWidth="1"/>
    <col min="7" max="7" width="2.7109375" style="76" customWidth="1"/>
    <col min="8" max="8" width="10.7109375" style="76" customWidth="1"/>
    <col min="9" max="9" width="2.7109375" style="76" customWidth="1"/>
    <col min="10" max="10" width="10.7109375" style="76" customWidth="1"/>
    <col min="11" max="16384" width="9.140625" style="76"/>
  </cols>
  <sheetData>
    <row r="1" spans="2:24">
      <c r="B1" s="2" t="s">
        <v>681</v>
      </c>
    </row>
    <row r="3" spans="2:24">
      <c r="B3" s="780" t="s">
        <v>213</v>
      </c>
      <c r="C3" s="751"/>
      <c r="D3" s="567"/>
      <c r="E3" s="41"/>
      <c r="F3" s="566"/>
      <c r="G3" s="41"/>
    </row>
    <row r="4" spans="2:24">
      <c r="B4" s="780"/>
      <c r="C4" s="751"/>
      <c r="D4" s="567" t="s">
        <v>346</v>
      </c>
      <c r="E4" s="41"/>
      <c r="F4" s="566" t="s">
        <v>329</v>
      </c>
      <c r="G4" s="41"/>
      <c r="H4" s="567" t="s">
        <v>682</v>
      </c>
      <c r="I4" s="57"/>
      <c r="J4" s="566" t="s">
        <v>682</v>
      </c>
    </row>
    <row r="5" spans="2:24">
      <c r="B5" s="780"/>
      <c r="C5" s="751"/>
      <c r="D5" s="567">
        <v>2014</v>
      </c>
      <c r="E5" s="41"/>
      <c r="F5" s="566">
        <v>2013</v>
      </c>
      <c r="G5" s="41"/>
      <c r="H5" s="567">
        <v>2014</v>
      </c>
      <c r="I5" s="57"/>
      <c r="J5" s="566">
        <v>2013</v>
      </c>
    </row>
    <row r="6" spans="2:24">
      <c r="B6" s="172"/>
      <c r="C6" s="169"/>
      <c r="D6" s="170" t="s">
        <v>28</v>
      </c>
      <c r="E6" s="170"/>
      <c r="F6" s="501" t="s">
        <v>28</v>
      </c>
      <c r="G6" s="170"/>
      <c r="H6" s="170" t="s">
        <v>28</v>
      </c>
      <c r="I6" s="169"/>
      <c r="J6" s="169" t="s">
        <v>28</v>
      </c>
    </row>
    <row r="7" spans="2:24">
      <c r="B7" s="138"/>
      <c r="C7" s="169"/>
      <c r="D7" s="169"/>
      <c r="E7" s="170"/>
      <c r="F7" s="169"/>
      <c r="G7" s="170"/>
      <c r="H7" s="170"/>
      <c r="I7" s="169"/>
      <c r="J7" s="169"/>
    </row>
    <row r="8" spans="2:24" ht="13.5" customHeight="1">
      <c r="B8" s="172" t="s">
        <v>214</v>
      </c>
      <c r="C8" s="169"/>
      <c r="D8" s="170">
        <v>47.4</v>
      </c>
      <c r="E8" s="170" t="s">
        <v>211</v>
      </c>
      <c r="F8" s="283">
        <v>46</v>
      </c>
      <c r="G8" s="170" t="s">
        <v>211</v>
      </c>
      <c r="H8" s="170">
        <v>64.7</v>
      </c>
      <c r="I8" s="170" t="s">
        <v>211</v>
      </c>
      <c r="J8" s="169">
        <v>69.400000000000006</v>
      </c>
      <c r="N8" s="192"/>
      <c r="O8" s="192"/>
      <c r="P8" s="192"/>
      <c r="Q8" s="192"/>
      <c r="R8" s="192"/>
      <c r="S8" s="192"/>
      <c r="T8" s="192"/>
      <c r="U8" s="192"/>
      <c r="V8" s="192"/>
      <c r="W8" s="192"/>
      <c r="X8" s="192"/>
    </row>
    <row r="9" spans="2:24" ht="13.5" customHeight="1">
      <c r="B9" s="172" t="s">
        <v>505</v>
      </c>
      <c r="C9" s="169"/>
      <c r="D9" s="347">
        <v>44.9</v>
      </c>
      <c r="E9" s="170" t="s">
        <v>211</v>
      </c>
      <c r="F9" s="329">
        <v>43.3</v>
      </c>
      <c r="G9" s="170" t="s">
        <v>211</v>
      </c>
      <c r="H9" s="347">
        <v>42.4</v>
      </c>
      <c r="I9" s="170" t="s">
        <v>211</v>
      </c>
      <c r="J9" s="329">
        <v>28.2</v>
      </c>
      <c r="N9" s="192"/>
      <c r="O9" s="192"/>
      <c r="P9" s="192"/>
      <c r="Q9" s="192"/>
      <c r="R9" s="192"/>
      <c r="S9" s="192"/>
      <c r="T9" s="192"/>
      <c r="U9" s="192"/>
      <c r="V9" s="192"/>
      <c r="W9" s="192"/>
      <c r="X9" s="192"/>
    </row>
    <row r="10" spans="2:24" ht="13.5" customHeight="1">
      <c r="B10" s="138" t="s">
        <v>31</v>
      </c>
      <c r="C10" s="169"/>
      <c r="D10" s="449">
        <f>SUM(D8:D9)</f>
        <v>92.3</v>
      </c>
      <c r="E10" s="170" t="s">
        <v>211</v>
      </c>
      <c r="F10" s="645">
        <f>SUM(F8:F9)</f>
        <v>89.3</v>
      </c>
      <c r="G10" s="170" t="s">
        <v>211</v>
      </c>
      <c r="H10" s="449">
        <f>SUM(H8:H9)</f>
        <v>107.1</v>
      </c>
      <c r="I10" s="170" t="s">
        <v>211</v>
      </c>
      <c r="J10" s="645">
        <f>SUM(J8:J9)</f>
        <v>97.600000000000009</v>
      </c>
      <c r="N10" s="192"/>
      <c r="O10" s="192"/>
      <c r="P10" s="192"/>
      <c r="Q10" s="192"/>
      <c r="R10" s="192"/>
      <c r="S10" s="192"/>
      <c r="T10" s="192"/>
      <c r="U10" s="192"/>
      <c r="V10" s="192"/>
      <c r="W10" s="192"/>
      <c r="X10" s="192"/>
    </row>
    <row r="11" spans="2:24" ht="13.5" customHeight="1">
      <c r="B11" s="110"/>
      <c r="N11" s="192"/>
      <c r="O11" s="192"/>
      <c r="P11" s="192"/>
      <c r="Q11" s="192"/>
      <c r="R11" s="192"/>
      <c r="S11" s="192"/>
      <c r="T11" s="192"/>
      <c r="U11" s="192"/>
      <c r="V11" s="192"/>
      <c r="W11" s="192"/>
      <c r="X11" s="192"/>
    </row>
    <row r="12" spans="2:24" ht="13.5" customHeight="1">
      <c r="B12" s="780" t="s">
        <v>215</v>
      </c>
      <c r="C12" s="751"/>
      <c r="D12" s="567"/>
      <c r="E12" s="41"/>
      <c r="F12" s="566"/>
      <c r="G12" s="41"/>
      <c r="N12" s="192"/>
      <c r="O12" s="192"/>
      <c r="P12" s="192"/>
      <c r="Q12" s="192"/>
      <c r="R12" s="192"/>
      <c r="S12" s="192"/>
      <c r="T12" s="192"/>
      <c r="U12" s="192"/>
      <c r="V12" s="192"/>
      <c r="W12" s="192"/>
      <c r="X12" s="192"/>
    </row>
    <row r="13" spans="2:24" ht="13.5" customHeight="1">
      <c r="B13" s="780"/>
      <c r="C13" s="751"/>
      <c r="D13" s="567" t="s">
        <v>346</v>
      </c>
      <c r="E13" s="41"/>
      <c r="F13" s="566" t="s">
        <v>329</v>
      </c>
      <c r="G13" s="41"/>
      <c r="H13" s="567" t="s">
        <v>682</v>
      </c>
      <c r="I13" s="57"/>
      <c r="J13" s="566" t="s">
        <v>682</v>
      </c>
      <c r="N13" s="192"/>
      <c r="O13" s="192"/>
      <c r="P13" s="192"/>
      <c r="Q13" s="192"/>
      <c r="R13" s="192"/>
      <c r="S13" s="192"/>
      <c r="T13" s="192"/>
      <c r="U13" s="192"/>
      <c r="V13" s="192"/>
      <c r="W13" s="192"/>
      <c r="X13" s="192"/>
    </row>
    <row r="14" spans="2:24" ht="13.5" customHeight="1">
      <c r="B14" s="780"/>
      <c r="C14" s="751"/>
      <c r="D14" s="567">
        <v>2014</v>
      </c>
      <c r="E14" s="41"/>
      <c r="F14" s="566">
        <v>2013</v>
      </c>
      <c r="G14" s="41"/>
      <c r="H14" s="567">
        <v>2014</v>
      </c>
      <c r="I14" s="57"/>
      <c r="J14" s="566">
        <v>2013</v>
      </c>
      <c r="N14" s="192"/>
      <c r="O14" s="192"/>
      <c r="P14" s="192"/>
      <c r="Q14" s="192"/>
      <c r="R14" s="192"/>
      <c r="S14" s="192"/>
      <c r="T14" s="192"/>
      <c r="U14" s="192"/>
      <c r="V14" s="192"/>
      <c r="W14" s="192"/>
      <c r="X14" s="192"/>
    </row>
    <row r="15" spans="2:24" ht="13.5" customHeight="1">
      <c r="B15" s="172"/>
      <c r="C15" s="169"/>
      <c r="D15" s="170" t="s">
        <v>28</v>
      </c>
      <c r="E15" s="170"/>
      <c r="F15" s="169" t="s">
        <v>28</v>
      </c>
      <c r="G15" s="170"/>
      <c r="H15" s="170" t="s">
        <v>28</v>
      </c>
      <c r="I15" s="501"/>
      <c r="J15" s="169" t="s">
        <v>28</v>
      </c>
      <c r="N15" s="192"/>
      <c r="O15" s="192"/>
      <c r="P15" s="192"/>
      <c r="Q15" s="192"/>
      <c r="R15" s="192"/>
      <c r="S15" s="192"/>
      <c r="T15" s="192"/>
      <c r="U15" s="192"/>
      <c r="V15" s="192"/>
      <c r="W15" s="192"/>
      <c r="X15" s="192"/>
    </row>
    <row r="16" spans="2:24" ht="13.5" customHeight="1">
      <c r="B16" s="138"/>
      <c r="C16" s="169"/>
      <c r="D16" s="169"/>
      <c r="E16" s="170"/>
      <c r="F16" s="169"/>
      <c r="G16" s="170"/>
      <c r="H16" s="170"/>
      <c r="I16" s="169"/>
      <c r="J16" s="169"/>
      <c r="N16" s="192"/>
      <c r="O16" s="192"/>
      <c r="P16" s="192"/>
      <c r="Q16" s="192"/>
      <c r="R16" s="192"/>
      <c r="S16" s="192"/>
      <c r="T16" s="192"/>
      <c r="U16" s="192"/>
      <c r="V16" s="192"/>
      <c r="W16" s="192"/>
      <c r="X16" s="192"/>
    </row>
    <row r="17" spans="1:24" ht="13.5" customHeight="1">
      <c r="B17" s="172" t="s">
        <v>506</v>
      </c>
      <c r="C17" s="169"/>
      <c r="D17" s="344">
        <v>7</v>
      </c>
      <c r="E17" s="170" t="s">
        <v>211</v>
      </c>
      <c r="F17" s="169">
        <v>1.4</v>
      </c>
      <c r="G17" s="170" t="s">
        <v>211</v>
      </c>
      <c r="H17" s="170">
        <v>2.8</v>
      </c>
      <c r="I17" s="170" t="s">
        <v>211</v>
      </c>
      <c r="J17" s="283">
        <v>2</v>
      </c>
      <c r="N17" s="192"/>
      <c r="O17" s="192"/>
      <c r="P17" s="192"/>
      <c r="Q17" s="192"/>
      <c r="R17" s="192"/>
      <c r="S17" s="192"/>
      <c r="T17" s="192"/>
      <c r="U17" s="192"/>
      <c r="V17" s="192"/>
      <c r="W17" s="192"/>
      <c r="X17" s="192"/>
    </row>
    <row r="18" spans="1:24" ht="13.5" customHeight="1">
      <c r="B18" s="172" t="s">
        <v>507</v>
      </c>
      <c r="C18" s="169"/>
      <c r="D18" s="170">
        <v>1.1000000000000001</v>
      </c>
      <c r="E18" s="170" t="s">
        <v>211</v>
      </c>
      <c r="F18" s="169">
        <v>0.4</v>
      </c>
      <c r="G18" s="170" t="s">
        <v>211</v>
      </c>
      <c r="H18" s="170">
        <v>1.4</v>
      </c>
      <c r="I18" s="170" t="s">
        <v>211</v>
      </c>
      <c r="J18" s="169">
        <v>1.2</v>
      </c>
      <c r="N18" s="192"/>
      <c r="O18" s="192"/>
      <c r="P18" s="192"/>
      <c r="Q18" s="192"/>
      <c r="R18" s="192"/>
      <c r="S18" s="192"/>
      <c r="T18" s="192"/>
      <c r="U18" s="192"/>
      <c r="V18" s="192"/>
      <c r="W18" s="192"/>
      <c r="X18" s="192"/>
    </row>
    <row r="19" spans="1:24" ht="13.5" customHeight="1">
      <c r="B19" s="172" t="s">
        <v>508</v>
      </c>
      <c r="C19" s="169"/>
      <c r="D19" s="170">
        <v>0.3</v>
      </c>
      <c r="E19" s="170" t="s">
        <v>211</v>
      </c>
      <c r="F19" s="169">
        <v>0.1</v>
      </c>
      <c r="G19" s="170" t="s">
        <v>211</v>
      </c>
      <c r="H19" s="170">
        <v>0.2</v>
      </c>
      <c r="I19" s="170" t="s">
        <v>211</v>
      </c>
      <c r="J19" s="169">
        <v>0.1</v>
      </c>
      <c r="N19" s="192"/>
      <c r="O19" s="192"/>
      <c r="P19" s="192"/>
      <c r="Q19" s="192"/>
      <c r="R19" s="192"/>
      <c r="S19" s="192"/>
      <c r="T19" s="192"/>
      <c r="U19" s="192"/>
      <c r="V19" s="192"/>
      <c r="W19" s="192"/>
      <c r="X19" s="192"/>
    </row>
    <row r="20" spans="1:24" ht="13.5" customHeight="1">
      <c r="B20" s="172" t="s">
        <v>216</v>
      </c>
      <c r="C20" s="169"/>
      <c r="D20" s="344">
        <v>25</v>
      </c>
      <c r="E20" s="170" t="s">
        <v>211</v>
      </c>
      <c r="F20" s="169">
        <v>22.1</v>
      </c>
      <c r="G20" s="170" t="s">
        <v>211</v>
      </c>
      <c r="H20" s="344">
        <v>23</v>
      </c>
      <c r="I20" s="170" t="s">
        <v>211</v>
      </c>
      <c r="J20" s="169">
        <v>33.299999999999997</v>
      </c>
      <c r="N20" s="192"/>
      <c r="O20" s="192"/>
      <c r="P20" s="192"/>
      <c r="Q20" s="192"/>
      <c r="R20" s="192"/>
      <c r="S20" s="192"/>
      <c r="T20" s="192"/>
      <c r="U20" s="192"/>
      <c r="V20" s="192"/>
      <c r="W20" s="192"/>
      <c r="X20" s="192"/>
    </row>
    <row r="21" spans="1:24" ht="13.5" customHeight="1">
      <c r="B21" s="172" t="s">
        <v>217</v>
      </c>
      <c r="C21" s="169"/>
      <c r="D21" s="170">
        <v>6.5</v>
      </c>
      <c r="E21" s="170" t="s">
        <v>211</v>
      </c>
      <c r="F21" s="283">
        <v>4.3</v>
      </c>
      <c r="G21" s="170" t="s">
        <v>211</v>
      </c>
      <c r="H21" s="344">
        <v>5</v>
      </c>
      <c r="I21" s="170" t="s">
        <v>211</v>
      </c>
      <c r="J21" s="169">
        <v>4.8</v>
      </c>
      <c r="N21" s="192"/>
      <c r="O21" s="192"/>
      <c r="P21" s="192"/>
      <c r="Q21" s="192"/>
      <c r="R21" s="192"/>
      <c r="S21" s="192"/>
      <c r="T21" s="192"/>
      <c r="U21" s="192"/>
      <c r="V21" s="192"/>
      <c r="W21" s="192"/>
      <c r="X21" s="192"/>
    </row>
    <row r="22" spans="1:24" ht="13.5" customHeight="1">
      <c r="B22" s="172" t="s">
        <v>509</v>
      </c>
      <c r="C22" s="169"/>
      <c r="D22" s="170">
        <v>79.3</v>
      </c>
      <c r="E22" s="170" t="s">
        <v>211</v>
      </c>
      <c r="F22" s="169">
        <v>77.099999999999994</v>
      </c>
      <c r="G22" s="170" t="s">
        <v>211</v>
      </c>
      <c r="H22" s="170">
        <v>76.2</v>
      </c>
      <c r="I22" s="170" t="s">
        <v>211</v>
      </c>
      <c r="J22" s="169">
        <v>75.2</v>
      </c>
      <c r="N22" s="192"/>
      <c r="O22" s="192"/>
      <c r="P22" s="192"/>
      <c r="Q22" s="192"/>
      <c r="R22" s="192"/>
      <c r="S22" s="192"/>
      <c r="T22" s="192"/>
      <c r="U22" s="192"/>
      <c r="V22" s="192"/>
      <c r="W22" s="192"/>
      <c r="X22" s="192"/>
    </row>
    <row r="23" spans="1:24" ht="13.5" customHeight="1">
      <c r="B23" s="138" t="s">
        <v>31</v>
      </c>
      <c r="C23" s="169"/>
      <c r="D23" s="449">
        <f>SUM(D17:D22)</f>
        <v>119.19999999999999</v>
      </c>
      <c r="E23" s="170" t="s">
        <v>211</v>
      </c>
      <c r="F23" s="421">
        <f>SUM(F17:F22)</f>
        <v>105.39999999999999</v>
      </c>
      <c r="G23" s="170" t="s">
        <v>211</v>
      </c>
      <c r="H23" s="449">
        <f>SUM(H17:H22)</f>
        <v>108.6</v>
      </c>
      <c r="I23" s="170" t="s">
        <v>211</v>
      </c>
      <c r="J23" s="421">
        <f>SUM(J17:J22)</f>
        <v>116.6</v>
      </c>
      <c r="N23" s="192"/>
      <c r="O23" s="192"/>
      <c r="P23" s="192"/>
      <c r="Q23" s="192"/>
      <c r="R23" s="192"/>
      <c r="S23" s="192"/>
      <c r="T23" s="192"/>
      <c r="U23" s="192"/>
      <c r="V23" s="192"/>
      <c r="W23" s="192"/>
      <c r="X23" s="192"/>
    </row>
    <row r="24" spans="1:24" ht="13.5" customHeight="1">
      <c r="B24" s="138"/>
      <c r="C24" s="169"/>
      <c r="D24" s="170"/>
      <c r="E24" s="170" t="s">
        <v>211</v>
      </c>
      <c r="F24" s="169" t="s">
        <v>211</v>
      </c>
      <c r="G24" s="170" t="s">
        <v>211</v>
      </c>
      <c r="H24" s="170" t="s">
        <v>211</v>
      </c>
      <c r="I24" s="170" t="s">
        <v>211</v>
      </c>
      <c r="J24" s="169" t="s">
        <v>211</v>
      </c>
      <c r="N24" s="192"/>
      <c r="O24" s="192"/>
      <c r="P24" s="192"/>
      <c r="Q24" s="192"/>
      <c r="R24" s="192"/>
      <c r="S24" s="192"/>
      <c r="T24" s="192"/>
      <c r="U24" s="192"/>
      <c r="V24" s="192"/>
      <c r="W24" s="192"/>
      <c r="X24" s="192"/>
    </row>
    <row r="25" spans="1:24" ht="13.5" customHeight="1">
      <c r="B25" s="138" t="s">
        <v>218</v>
      </c>
      <c r="C25" s="169"/>
      <c r="D25" s="348">
        <f>+D23+D10</f>
        <v>211.5</v>
      </c>
      <c r="E25" s="170" t="s">
        <v>211</v>
      </c>
      <c r="F25" s="229">
        <f>+F23+F10</f>
        <v>194.7</v>
      </c>
      <c r="G25" s="170" t="s">
        <v>211</v>
      </c>
      <c r="H25" s="170" t="s">
        <v>211</v>
      </c>
      <c r="I25" s="170" t="s">
        <v>211</v>
      </c>
      <c r="J25" s="169" t="s">
        <v>211</v>
      </c>
      <c r="N25" s="192"/>
      <c r="O25" s="192"/>
      <c r="P25" s="192"/>
      <c r="Q25" s="192"/>
      <c r="R25" s="192"/>
      <c r="S25" s="192"/>
      <c r="T25" s="192"/>
      <c r="U25" s="192"/>
      <c r="V25" s="192"/>
      <c r="W25" s="192"/>
      <c r="X25" s="192"/>
    </row>
    <row r="26" spans="1:24">
      <c r="B26" s="110"/>
      <c r="N26" s="192"/>
      <c r="O26" s="192"/>
      <c r="P26" s="192"/>
      <c r="Q26" s="192"/>
      <c r="R26" s="192"/>
      <c r="S26" s="192"/>
      <c r="T26" s="192"/>
      <c r="U26" s="192"/>
      <c r="V26" s="192"/>
      <c r="W26" s="192"/>
      <c r="X26" s="192"/>
    </row>
    <row r="27" spans="1:24">
      <c r="B27" s="110"/>
      <c r="N27" s="192"/>
      <c r="O27" s="192"/>
      <c r="P27" s="192"/>
      <c r="Q27" s="192"/>
      <c r="R27" s="192"/>
      <c r="S27" s="192"/>
      <c r="T27" s="192"/>
      <c r="U27" s="192"/>
      <c r="V27" s="192"/>
      <c r="W27" s="192"/>
      <c r="X27" s="192"/>
    </row>
    <row r="28" spans="1:24" ht="11.25" customHeight="1">
      <c r="A28" s="455">
        <v>1</v>
      </c>
      <c r="B28" s="499" t="s">
        <v>510</v>
      </c>
      <c r="C28" s="499"/>
      <c r="D28" s="499"/>
      <c r="N28" s="192"/>
      <c r="O28" s="192"/>
      <c r="P28" s="192"/>
      <c r="Q28" s="192"/>
      <c r="R28" s="192"/>
      <c r="S28" s="192"/>
      <c r="T28" s="192"/>
      <c r="U28" s="192"/>
      <c r="V28" s="192"/>
      <c r="W28" s="192"/>
      <c r="X28" s="192"/>
    </row>
    <row r="29" spans="1:24" ht="12" customHeight="1">
      <c r="A29" s="455">
        <v>2</v>
      </c>
      <c r="B29" s="746" t="s">
        <v>219</v>
      </c>
      <c r="C29" s="746"/>
      <c r="D29" s="746"/>
      <c r="N29" s="192"/>
      <c r="O29" s="192"/>
      <c r="P29" s="192"/>
      <c r="Q29" s="192"/>
      <c r="R29" s="192"/>
      <c r="S29" s="192"/>
      <c r="T29" s="192"/>
      <c r="U29" s="192"/>
      <c r="V29" s="192"/>
      <c r="W29" s="192"/>
      <c r="X29" s="192"/>
    </row>
    <row r="30" spans="1:24" ht="10.5" customHeight="1">
      <c r="A30" s="455">
        <v>3</v>
      </c>
      <c r="B30" s="564" t="s">
        <v>220</v>
      </c>
      <c r="N30" s="192"/>
      <c r="O30" s="192"/>
      <c r="P30" s="192"/>
      <c r="Q30" s="192"/>
      <c r="R30" s="192"/>
      <c r="S30" s="192"/>
      <c r="T30" s="192"/>
      <c r="U30" s="192"/>
      <c r="V30" s="192"/>
      <c r="W30" s="192"/>
      <c r="X30" s="192"/>
    </row>
    <row r="31" spans="1:24">
      <c r="B31" s="173"/>
    </row>
    <row r="32" spans="1:24">
      <c r="B32" s="173"/>
    </row>
    <row r="33" spans="2:2">
      <c r="B33" s="173"/>
    </row>
    <row r="34" spans="2:2">
      <c r="B34" s="173"/>
    </row>
    <row r="35" spans="2:2">
      <c r="B35" s="173"/>
    </row>
    <row r="36" spans="2:2">
      <c r="B36" s="173"/>
    </row>
    <row r="37" spans="2:2">
      <c r="B37" s="173"/>
    </row>
    <row r="38" spans="2:2">
      <c r="B38" s="173"/>
    </row>
    <row r="39" spans="2:2">
      <c r="B39" s="173"/>
    </row>
    <row r="40" spans="2:2">
      <c r="B40" s="173"/>
    </row>
    <row r="41" spans="2:2">
      <c r="B41" s="173"/>
    </row>
    <row r="42" spans="2:2">
      <c r="B42" s="173"/>
    </row>
    <row r="43" spans="2:2">
      <c r="B43" s="173"/>
    </row>
    <row r="44" spans="2:2">
      <c r="B44" s="173"/>
    </row>
    <row r="45" spans="2:2">
      <c r="B45" s="173"/>
    </row>
    <row r="46" spans="2:2">
      <c r="B46" s="173"/>
    </row>
    <row r="47" spans="2:2">
      <c r="B47" s="173"/>
    </row>
    <row r="48" spans="2:2">
      <c r="B48" s="173"/>
    </row>
    <row r="49" spans="2:2">
      <c r="B49" s="173"/>
    </row>
    <row r="50" spans="2:2">
      <c r="B50" s="173"/>
    </row>
    <row r="51" spans="2:2">
      <c r="B51" s="173"/>
    </row>
    <row r="52" spans="2:2">
      <c r="B52" s="173"/>
    </row>
    <row r="53" spans="2:2">
      <c r="B53" s="173"/>
    </row>
    <row r="54" spans="2:2">
      <c r="B54" s="173"/>
    </row>
    <row r="55" spans="2:2">
      <c r="B55" s="173"/>
    </row>
    <row r="56" spans="2:2">
      <c r="B56" s="173"/>
    </row>
    <row r="57" spans="2:2">
      <c r="B57" s="173"/>
    </row>
    <row r="58" spans="2:2">
      <c r="B58" s="173"/>
    </row>
    <row r="59" spans="2:2">
      <c r="B59" s="173"/>
    </row>
    <row r="60" spans="2:2">
      <c r="B60" s="173"/>
    </row>
    <row r="61" spans="2:2">
      <c r="B61" s="173"/>
    </row>
    <row r="62" spans="2:2">
      <c r="B62" s="173"/>
    </row>
    <row r="63" spans="2:2">
      <c r="B63" s="173"/>
    </row>
    <row r="64" spans="2:2">
      <c r="B64" s="173"/>
    </row>
    <row r="65" spans="2:2">
      <c r="B65" s="173"/>
    </row>
    <row r="66" spans="2:2">
      <c r="B66" s="173"/>
    </row>
    <row r="67" spans="2:2">
      <c r="B67" s="173"/>
    </row>
    <row r="68" spans="2:2">
      <c r="B68" s="173"/>
    </row>
    <row r="69" spans="2:2">
      <c r="B69" s="173"/>
    </row>
    <row r="70" spans="2:2">
      <c r="B70" s="173"/>
    </row>
    <row r="71" spans="2:2">
      <c r="B71" s="173"/>
    </row>
    <row r="72" spans="2:2">
      <c r="B72" s="173"/>
    </row>
    <row r="73" spans="2:2">
      <c r="B73" s="173"/>
    </row>
    <row r="74" spans="2:2">
      <c r="B74" s="173"/>
    </row>
    <row r="75" spans="2:2">
      <c r="B75" s="173"/>
    </row>
    <row r="76" spans="2:2">
      <c r="B76" s="173"/>
    </row>
    <row r="77" spans="2:2">
      <c r="B77" s="173"/>
    </row>
    <row r="78" spans="2:2">
      <c r="B78" s="173"/>
    </row>
    <row r="79" spans="2:2">
      <c r="B79" s="173"/>
    </row>
    <row r="80" spans="2:2">
      <c r="B80" s="173"/>
    </row>
    <row r="81" spans="2:2">
      <c r="B81" s="173"/>
    </row>
    <row r="82" spans="2:2">
      <c r="B82" s="173"/>
    </row>
    <row r="83" spans="2:2">
      <c r="B83" s="173"/>
    </row>
    <row r="84" spans="2:2">
      <c r="B84" s="173"/>
    </row>
    <row r="85" spans="2:2">
      <c r="B85" s="173"/>
    </row>
    <row r="86" spans="2:2">
      <c r="B86" s="173"/>
    </row>
    <row r="87" spans="2:2">
      <c r="B87" s="173"/>
    </row>
    <row r="88" spans="2:2">
      <c r="B88" s="173"/>
    </row>
    <row r="89" spans="2:2">
      <c r="B89" s="173"/>
    </row>
    <row r="90" spans="2:2">
      <c r="B90" s="173"/>
    </row>
    <row r="91" spans="2:2">
      <c r="B91" s="173"/>
    </row>
    <row r="92" spans="2:2">
      <c r="B92" s="173"/>
    </row>
    <row r="93" spans="2:2">
      <c r="B93" s="173"/>
    </row>
    <row r="94" spans="2:2">
      <c r="B94" s="173"/>
    </row>
    <row r="95" spans="2:2">
      <c r="B95" s="173"/>
    </row>
    <row r="96" spans="2:2">
      <c r="B96" s="173"/>
    </row>
    <row r="97" spans="2:2">
      <c r="B97" s="173"/>
    </row>
    <row r="98" spans="2:2">
      <c r="B98" s="173"/>
    </row>
    <row r="99" spans="2:2">
      <c r="B99" s="173"/>
    </row>
    <row r="100" spans="2:2">
      <c r="B100" s="173"/>
    </row>
    <row r="101" spans="2:2">
      <c r="B101" s="173"/>
    </row>
    <row r="102" spans="2:2">
      <c r="B102" s="173"/>
    </row>
    <row r="103" spans="2:2">
      <c r="B103" s="173"/>
    </row>
    <row r="104" spans="2:2">
      <c r="B104" s="173"/>
    </row>
    <row r="105" spans="2:2">
      <c r="B105" s="173"/>
    </row>
    <row r="106" spans="2:2">
      <c r="B106" s="173"/>
    </row>
    <row r="107" spans="2:2">
      <c r="B107" s="173"/>
    </row>
    <row r="108" spans="2:2">
      <c r="B108" s="173"/>
    </row>
    <row r="109" spans="2:2">
      <c r="B109" s="173"/>
    </row>
  </sheetData>
  <customSheetViews>
    <customSheetView guid="{BDC7517F-FCD9-4D43-85F8-8FEB94E79248}">
      <selection activeCell="A27" sqref="A27:XFD27"/>
      <pageMargins left="0.7" right="0.7" top="0.75" bottom="0.75" header="0.3" footer="0.3"/>
    </customSheetView>
    <customSheetView guid="{F9FCB958-E158-4566-AC3B-17DC22EB34F1}">
      <selection activeCell="B28" sqref="B28"/>
      <pageMargins left="0.7" right="0.7" top="0.75" bottom="0.75" header="0.3" footer="0.3"/>
    </customSheetView>
  </customSheetViews>
  <mergeCells count="5">
    <mergeCell ref="B3:B5"/>
    <mergeCell ref="C3:C5"/>
    <mergeCell ref="B29:D29"/>
    <mergeCell ref="B12:B14"/>
    <mergeCell ref="C12:C14"/>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41">
    <pageSetUpPr fitToPage="1"/>
  </sheetPr>
  <dimension ref="A1:L51"/>
  <sheetViews>
    <sheetView workbookViewId="0"/>
  </sheetViews>
  <sheetFormatPr defaultRowHeight="12"/>
  <cols>
    <col min="1" max="1" width="2.7109375" style="3" customWidth="1"/>
    <col min="2" max="2" width="2.85546875" style="3" customWidth="1"/>
    <col min="3" max="3" width="60.7109375" style="3" customWidth="1"/>
    <col min="4" max="4" width="2.7109375" style="3" customWidth="1"/>
    <col min="5" max="5" width="10.7109375" style="3" customWidth="1"/>
    <col min="6" max="6" width="2.7109375" style="3" customWidth="1"/>
    <col min="7" max="7" width="10.7109375" style="3" customWidth="1"/>
    <col min="8" max="16384" width="9.140625" style="3"/>
  </cols>
  <sheetData>
    <row r="1" spans="2:12" ht="15">
      <c r="B1" s="100" t="s">
        <v>171</v>
      </c>
      <c r="C1" s="76"/>
      <c r="D1" s="76"/>
      <c r="E1" s="76"/>
      <c r="F1" s="76"/>
      <c r="G1" s="76"/>
    </row>
    <row r="2" spans="2:12" ht="15">
      <c r="B2" s="110"/>
      <c r="C2" s="76"/>
      <c r="D2" s="76"/>
      <c r="E2" s="76"/>
      <c r="F2" s="76"/>
      <c r="G2" s="76"/>
    </row>
    <row r="3" spans="2:12" ht="15">
      <c r="B3" s="110"/>
      <c r="C3" s="76"/>
      <c r="D3" s="76"/>
      <c r="E3" s="636" t="s">
        <v>485</v>
      </c>
      <c r="F3" s="76"/>
      <c r="G3" s="76"/>
      <c r="I3" s="632" t="s">
        <v>463</v>
      </c>
    </row>
    <row r="4" spans="2:12" ht="24" customHeight="1">
      <c r="B4" s="577" t="s">
        <v>584</v>
      </c>
      <c r="C4" s="134"/>
      <c r="D4" s="351"/>
      <c r="E4" s="96"/>
      <c r="F4" s="752"/>
      <c r="G4" s="94"/>
      <c r="I4" s="145"/>
      <c r="J4" s="145"/>
      <c r="K4" s="115"/>
    </row>
    <row r="5" spans="2:12" ht="12" customHeight="1">
      <c r="B5" s="138"/>
      <c r="C5" s="134"/>
      <c r="D5" s="351"/>
      <c r="E5" s="635" t="s">
        <v>481</v>
      </c>
      <c r="F5" s="752"/>
      <c r="G5" s="502" t="s">
        <v>482</v>
      </c>
      <c r="I5" s="712" t="s">
        <v>481</v>
      </c>
      <c r="J5" s="145"/>
      <c r="K5" s="145" t="s">
        <v>482</v>
      </c>
    </row>
    <row r="6" spans="2:12" ht="12" customHeight="1">
      <c r="B6" s="138"/>
      <c r="C6" s="134"/>
      <c r="D6" s="351"/>
      <c r="E6" s="96">
        <v>2014</v>
      </c>
      <c r="F6" s="752"/>
      <c r="G6" s="502" t="s">
        <v>483</v>
      </c>
      <c r="I6" s="145">
        <v>2014</v>
      </c>
      <c r="J6" s="145"/>
      <c r="K6" s="713" t="s">
        <v>685</v>
      </c>
    </row>
    <row r="7" spans="2:12">
      <c r="B7" s="100"/>
      <c r="C7" s="94"/>
      <c r="D7" s="351"/>
      <c r="E7" s="96" t="s">
        <v>26</v>
      </c>
      <c r="F7" s="96"/>
      <c r="G7" s="502" t="s">
        <v>26</v>
      </c>
      <c r="I7" s="145" t="s">
        <v>26</v>
      </c>
      <c r="J7" s="145"/>
      <c r="K7" s="145" t="s">
        <v>26</v>
      </c>
    </row>
    <row r="8" spans="2:12">
      <c r="B8" s="100"/>
      <c r="C8" s="94"/>
      <c r="D8" s="351"/>
      <c r="E8" s="96"/>
      <c r="F8" s="96"/>
      <c r="G8" s="94"/>
      <c r="I8" s="145"/>
      <c r="J8" s="145"/>
      <c r="K8" s="115"/>
    </row>
    <row r="9" spans="2:12">
      <c r="B9" s="100" t="s">
        <v>103</v>
      </c>
      <c r="C9" s="94"/>
      <c r="D9" s="351"/>
      <c r="E9" s="136"/>
      <c r="F9" s="136"/>
      <c r="G9" s="134"/>
      <c r="I9" s="145"/>
      <c r="J9" s="145"/>
      <c r="K9" s="115"/>
    </row>
    <row r="10" spans="2:12" ht="15">
      <c r="B10" s="575" t="s">
        <v>683</v>
      </c>
      <c r="C10" s="94"/>
      <c r="D10" s="351"/>
      <c r="E10" s="88">
        <v>39601</v>
      </c>
      <c r="F10" s="88" t="s">
        <v>211</v>
      </c>
      <c r="G10" s="87">
        <v>39191</v>
      </c>
      <c r="I10" s="147">
        <v>39601</v>
      </c>
      <c r="J10" s="147"/>
      <c r="K10" s="148">
        <f t="shared" ref="K10:K15" si="0">G10</f>
        <v>39191</v>
      </c>
      <c r="L10" s="192" t="str">
        <f>IF(IF(H10="",TRUE,IF(CODE(H10)=150,TRUE,FALSE)),"",VALUE(SUBSTITUTE(H10,CHAR(160),"")))</f>
        <v/>
      </c>
    </row>
    <row r="11" spans="2:12" ht="15">
      <c r="B11" s="1"/>
      <c r="C11" s="503" t="s">
        <v>484</v>
      </c>
      <c r="D11" s="351"/>
      <c r="E11" s="88">
        <v>-1511</v>
      </c>
      <c r="F11" s="88" t="s">
        <v>211</v>
      </c>
      <c r="G11" s="87">
        <v>-1367</v>
      </c>
      <c r="I11" s="147">
        <v>-1511</v>
      </c>
      <c r="J11" s="147"/>
      <c r="K11" s="148">
        <f t="shared" si="0"/>
        <v>-1367</v>
      </c>
      <c r="L11" s="192"/>
    </row>
    <row r="12" spans="2:12" ht="15">
      <c r="B12" s="1"/>
      <c r="C12" s="503" t="s">
        <v>75</v>
      </c>
      <c r="D12" s="351"/>
      <c r="E12" s="88">
        <v>165</v>
      </c>
      <c r="F12" s="88" t="s">
        <v>211</v>
      </c>
      <c r="G12" s="87">
        <v>185</v>
      </c>
      <c r="I12" s="147">
        <v>165</v>
      </c>
      <c r="J12" s="147"/>
      <c r="K12" s="148">
        <f t="shared" si="0"/>
        <v>185</v>
      </c>
      <c r="L12" s="192"/>
    </row>
    <row r="13" spans="2:12" ht="15">
      <c r="B13" s="46" t="s">
        <v>74</v>
      </c>
      <c r="C13" s="503" t="s">
        <v>77</v>
      </c>
      <c r="D13" s="351"/>
      <c r="E13" s="88">
        <v>705</v>
      </c>
      <c r="F13" s="88" t="s">
        <v>211</v>
      </c>
      <c r="G13" s="87">
        <v>1055</v>
      </c>
      <c r="I13" s="147">
        <v>705</v>
      </c>
      <c r="J13" s="147"/>
      <c r="K13" s="148">
        <f t="shared" si="0"/>
        <v>1055</v>
      </c>
      <c r="L13" s="192"/>
    </row>
    <row r="14" spans="2:12" ht="15">
      <c r="B14" s="46" t="s">
        <v>76</v>
      </c>
      <c r="C14" s="503" t="s">
        <v>93</v>
      </c>
      <c r="D14" s="351"/>
      <c r="E14" s="88">
        <v>535</v>
      </c>
      <c r="F14" s="88" t="s">
        <v>211</v>
      </c>
      <c r="G14" s="87">
        <v>133</v>
      </c>
      <c r="I14" s="147">
        <v>535</v>
      </c>
      <c r="J14" s="147"/>
      <c r="K14" s="148">
        <f t="shared" si="0"/>
        <v>133</v>
      </c>
      <c r="L14" s="192"/>
    </row>
    <row r="15" spans="2:12" ht="15">
      <c r="B15" s="46"/>
      <c r="C15" s="94"/>
      <c r="D15" s="351"/>
      <c r="E15" s="363">
        <f>SUM(E10:E14)</f>
        <v>39495</v>
      </c>
      <c r="F15" s="88" t="s">
        <v>211</v>
      </c>
      <c r="G15" s="219">
        <f>SUM(G10:G14)</f>
        <v>39197</v>
      </c>
      <c r="I15" s="358">
        <f>SUM(I10:I14)</f>
        <v>39495</v>
      </c>
      <c r="J15" s="147"/>
      <c r="K15" s="359">
        <f t="shared" si="0"/>
        <v>39197</v>
      </c>
      <c r="L15" s="192"/>
    </row>
    <row r="16" spans="2:12" ht="15">
      <c r="B16" s="1"/>
      <c r="C16" s="94"/>
      <c r="D16" s="351"/>
      <c r="E16" s="66"/>
      <c r="F16" s="88" t="s">
        <v>211</v>
      </c>
      <c r="G16" s="65"/>
      <c r="I16" s="147"/>
      <c r="J16" s="147"/>
      <c r="K16" s="148"/>
      <c r="L16" s="192"/>
    </row>
    <row r="17" spans="2:12" ht="15">
      <c r="B17" s="509"/>
      <c r="C17" s="501"/>
      <c r="D17" s="501"/>
      <c r="E17" s="66"/>
      <c r="F17" s="174"/>
      <c r="G17" s="65"/>
      <c r="I17" s="147"/>
      <c r="J17" s="147"/>
      <c r="K17" s="148"/>
      <c r="L17" s="192"/>
    </row>
    <row r="18" spans="2:12" ht="15">
      <c r="B18" s="577" t="s">
        <v>684</v>
      </c>
      <c r="C18" s="94"/>
      <c r="D18" s="351"/>
      <c r="E18" s="88"/>
      <c r="F18" s="88" t="s">
        <v>211</v>
      </c>
      <c r="G18" s="87" t="s">
        <v>211</v>
      </c>
      <c r="I18" s="147"/>
      <c r="J18" s="147" t="s">
        <v>211</v>
      </c>
      <c r="K18" s="148" t="s">
        <v>211</v>
      </c>
      <c r="L18" s="192"/>
    </row>
    <row r="19" spans="2:12" ht="15">
      <c r="B19" s="1" t="s">
        <v>94</v>
      </c>
      <c r="C19" s="94"/>
      <c r="D19" s="351"/>
      <c r="E19" s="88">
        <v>-1966</v>
      </c>
      <c r="F19" s="88" t="s">
        <v>211</v>
      </c>
      <c r="G19" s="87">
        <v>-1979</v>
      </c>
      <c r="I19" s="147">
        <v>-1966</v>
      </c>
      <c r="J19" s="147" t="s">
        <v>211</v>
      </c>
      <c r="K19" s="148">
        <v>-1979</v>
      </c>
      <c r="L19" s="192"/>
    </row>
    <row r="20" spans="2:12" ht="15">
      <c r="B20" s="1" t="s">
        <v>461</v>
      </c>
      <c r="C20" s="94"/>
      <c r="D20" s="351"/>
      <c r="E20" s="88">
        <v>-714</v>
      </c>
      <c r="F20" s="88" t="s">
        <v>211</v>
      </c>
      <c r="G20" s="87">
        <v>-866</v>
      </c>
      <c r="I20" s="147">
        <v>-714</v>
      </c>
      <c r="J20" s="147" t="s">
        <v>211</v>
      </c>
      <c r="K20" s="148">
        <v>-866</v>
      </c>
      <c r="L20" s="192"/>
    </row>
    <row r="21" spans="2:12" ht="15">
      <c r="B21" s="1" t="s">
        <v>486</v>
      </c>
      <c r="C21" s="94"/>
      <c r="D21" s="351"/>
      <c r="E21" s="66">
        <v>-274</v>
      </c>
      <c r="F21" s="88" t="s">
        <v>211</v>
      </c>
      <c r="G21" s="65">
        <v>-78</v>
      </c>
      <c r="I21" s="64">
        <v>-274</v>
      </c>
      <c r="J21" s="147" t="s">
        <v>211</v>
      </c>
      <c r="K21" s="303">
        <v>-78</v>
      </c>
      <c r="L21" s="192"/>
    </row>
    <row r="22" spans="2:12" ht="15">
      <c r="B22" s="509" t="s">
        <v>95</v>
      </c>
      <c r="C22" s="94"/>
      <c r="D22" s="351"/>
      <c r="E22" s="66">
        <v>-148</v>
      </c>
      <c r="F22" s="88" t="s">
        <v>211</v>
      </c>
      <c r="G22" s="65">
        <v>-141</v>
      </c>
      <c r="I22" s="147">
        <v>-148</v>
      </c>
      <c r="J22" s="147" t="s">
        <v>211</v>
      </c>
      <c r="K22" s="148">
        <v>-141</v>
      </c>
      <c r="L22" s="192"/>
    </row>
    <row r="23" spans="2:12" ht="15">
      <c r="B23" s="3" t="s">
        <v>96</v>
      </c>
      <c r="C23" s="94"/>
      <c r="D23" s="351"/>
      <c r="E23" s="88">
        <v>-2787</v>
      </c>
      <c r="F23" s="88" t="s">
        <v>211</v>
      </c>
      <c r="G23" s="87">
        <v>-2890</v>
      </c>
      <c r="I23" s="147">
        <v>-2959</v>
      </c>
      <c r="J23" s="147" t="s">
        <v>211</v>
      </c>
      <c r="K23" s="148">
        <v>-3090</v>
      </c>
      <c r="L23" s="192"/>
    </row>
    <row r="24" spans="2:12" ht="15">
      <c r="B24" s="1" t="s">
        <v>97</v>
      </c>
      <c r="C24" s="501"/>
      <c r="D24" s="501"/>
      <c r="E24" s="174">
        <v>-4934</v>
      </c>
      <c r="F24" s="174"/>
      <c r="G24" s="87">
        <v>-5025</v>
      </c>
      <c r="I24" s="147">
        <v>-5009</v>
      </c>
      <c r="J24" s="147"/>
      <c r="K24" s="148">
        <v>-5118</v>
      </c>
      <c r="L24" s="192"/>
    </row>
    <row r="25" spans="2:12" ht="15">
      <c r="B25" s="510" t="s">
        <v>324</v>
      </c>
      <c r="C25" s="94"/>
      <c r="D25" s="351"/>
      <c r="E25" s="322">
        <f>SUM(E19:E24)+E15</f>
        <v>28672</v>
      </c>
      <c r="F25" s="88"/>
      <c r="G25" s="163">
        <f>SUM(G19:G24)+G15</f>
        <v>28218</v>
      </c>
      <c r="I25" s="637">
        <f>SUM(I19:I24)+I15</f>
        <v>28425</v>
      </c>
      <c r="J25" s="147"/>
      <c r="K25" s="625">
        <f>SUM(K19:K24)+K15</f>
        <v>27925</v>
      </c>
      <c r="L25" s="192"/>
    </row>
    <row r="26" spans="2:12" ht="15">
      <c r="B26" s="100"/>
      <c r="C26" s="94"/>
      <c r="D26" s="351"/>
      <c r="E26" s="88"/>
      <c r="F26" s="88"/>
      <c r="G26" s="87"/>
      <c r="I26" s="147"/>
      <c r="J26" s="147"/>
      <c r="K26" s="148"/>
      <c r="L26" s="192"/>
    </row>
    <row r="27" spans="2:12" ht="15">
      <c r="B27" s="510" t="s">
        <v>487</v>
      </c>
      <c r="C27" s="501"/>
      <c r="D27" s="501"/>
      <c r="E27" s="174"/>
      <c r="F27" s="174"/>
      <c r="G27" s="87"/>
      <c r="I27" s="147"/>
      <c r="J27" s="147"/>
      <c r="K27" s="148"/>
      <c r="L27" s="192"/>
    </row>
    <row r="28" spans="2:12" ht="15">
      <c r="B28" s="509" t="s">
        <v>98</v>
      </c>
      <c r="C28" s="501"/>
      <c r="D28" s="501"/>
      <c r="E28" s="174">
        <v>9477</v>
      </c>
      <c r="F28" s="174"/>
      <c r="G28" s="87">
        <v>4486</v>
      </c>
      <c r="I28" s="147">
        <v>5329</v>
      </c>
      <c r="J28" s="147"/>
      <c r="K28" s="605">
        <v>0</v>
      </c>
      <c r="L28" s="192"/>
    </row>
    <row r="29" spans="2:12" ht="15">
      <c r="B29" s="510" t="s">
        <v>99</v>
      </c>
      <c r="C29" s="501"/>
      <c r="D29" s="501"/>
      <c r="E29" s="174"/>
      <c r="F29" s="174"/>
      <c r="G29" s="87"/>
      <c r="I29" s="147"/>
      <c r="J29" s="147"/>
      <c r="K29" s="605"/>
      <c r="L29" s="192"/>
    </row>
    <row r="30" spans="2:12" ht="15">
      <c r="B30" s="1" t="s">
        <v>96</v>
      </c>
      <c r="C30" s="94"/>
      <c r="D30" s="351"/>
      <c r="E30" s="66">
        <v>-677</v>
      </c>
      <c r="F30" s="88"/>
      <c r="G30" s="65">
        <v>-677</v>
      </c>
      <c r="I30" s="639">
        <v>0</v>
      </c>
      <c r="J30" s="147"/>
      <c r="K30" s="638">
        <v>0</v>
      </c>
      <c r="L30" s="192"/>
    </row>
    <row r="31" spans="2:12" ht="15">
      <c r="B31" s="100" t="s">
        <v>100</v>
      </c>
      <c r="C31" s="94"/>
      <c r="D31" s="351"/>
      <c r="E31" s="322">
        <f>+E25+E28+E30</f>
        <v>37472</v>
      </c>
      <c r="F31" s="88"/>
      <c r="G31" s="163">
        <f>+G25+G28+G30</f>
        <v>32027</v>
      </c>
      <c r="I31" s="637">
        <f>+I25+I28+I30</f>
        <v>33754</v>
      </c>
      <c r="J31" s="147"/>
      <c r="K31" s="625">
        <f>+K25+K28+K30</f>
        <v>27925</v>
      </c>
      <c r="L31" s="192"/>
    </row>
    <row r="32" spans="2:12" ht="15">
      <c r="B32" s="100"/>
      <c r="C32" s="94"/>
      <c r="D32" s="351"/>
      <c r="E32" s="66"/>
      <c r="F32" s="88"/>
      <c r="G32" s="65"/>
      <c r="I32" s="64"/>
      <c r="J32" s="147"/>
      <c r="K32" s="303"/>
      <c r="L32" s="192"/>
    </row>
    <row r="33" spans="2:12" ht="15">
      <c r="B33" s="100" t="s">
        <v>79</v>
      </c>
      <c r="C33" s="94"/>
      <c r="D33" s="351"/>
      <c r="E33" s="88"/>
      <c r="F33" s="88"/>
      <c r="G33" s="87"/>
      <c r="I33" s="147"/>
      <c r="J33" s="147"/>
      <c r="K33" s="148"/>
      <c r="L33" s="192"/>
    </row>
    <row r="34" spans="2:12" ht="15">
      <c r="B34" s="1" t="s">
        <v>101</v>
      </c>
      <c r="C34" s="94"/>
      <c r="D34" s="351"/>
      <c r="E34" s="88">
        <v>13639</v>
      </c>
      <c r="F34" s="88" t="s">
        <v>211</v>
      </c>
      <c r="G34" s="87">
        <v>19870</v>
      </c>
      <c r="I34" s="147">
        <v>10623</v>
      </c>
      <c r="J34" s="147" t="s">
        <v>211</v>
      </c>
      <c r="K34" s="148">
        <v>15636</v>
      </c>
      <c r="L34" s="192"/>
    </row>
    <row r="35" spans="2:12" ht="15">
      <c r="B35" s="1" t="s">
        <v>80</v>
      </c>
      <c r="C35" s="94"/>
      <c r="D35" s="351"/>
      <c r="E35" s="88">
        <v>522</v>
      </c>
      <c r="F35" s="88" t="s">
        <v>211</v>
      </c>
      <c r="G35" s="87">
        <v>349</v>
      </c>
      <c r="I35" s="147">
        <v>522</v>
      </c>
      <c r="J35" s="147" t="s">
        <v>211</v>
      </c>
      <c r="K35" s="148">
        <v>349</v>
      </c>
      <c r="L35" s="192"/>
    </row>
    <row r="36" spans="2:12" ht="15">
      <c r="B36" s="100" t="s">
        <v>81</v>
      </c>
      <c r="C36" s="94"/>
      <c r="D36" s="351"/>
      <c r="E36" s="88"/>
      <c r="F36" s="88" t="s">
        <v>211</v>
      </c>
      <c r="G36" s="87" t="s">
        <v>211</v>
      </c>
      <c r="I36" s="147"/>
      <c r="J36" s="147" t="s">
        <v>211</v>
      </c>
      <c r="K36" s="148" t="s">
        <v>211</v>
      </c>
      <c r="L36" s="192"/>
    </row>
    <row r="37" spans="2:12" ht="15">
      <c r="B37" s="1" t="s">
        <v>96</v>
      </c>
      <c r="C37" s="94"/>
      <c r="D37" s="351"/>
      <c r="E37" s="88">
        <v>-1015</v>
      </c>
      <c r="F37" s="88" t="s">
        <v>211</v>
      </c>
      <c r="G37" s="87">
        <v>-1015</v>
      </c>
      <c r="I37" s="147">
        <v>-1692</v>
      </c>
      <c r="J37" s="147" t="s">
        <v>211</v>
      </c>
      <c r="K37" s="148">
        <v>-1692</v>
      </c>
      <c r="L37" s="192"/>
    </row>
    <row r="38" spans="2:12" ht="15">
      <c r="B38" s="510" t="s">
        <v>82</v>
      </c>
      <c r="C38" s="94"/>
      <c r="D38" s="351"/>
      <c r="E38" s="322">
        <f>+E31+E34+E35+E37</f>
        <v>50618</v>
      </c>
      <c r="F38" s="88" t="s">
        <v>211</v>
      </c>
      <c r="G38" s="163">
        <f>+G31+G34+G35+G37</f>
        <v>51231</v>
      </c>
      <c r="I38" s="637">
        <f>+I31+I34+I35+I37</f>
        <v>43207</v>
      </c>
      <c r="J38" s="147" t="s">
        <v>211</v>
      </c>
      <c r="K38" s="625">
        <f>+K31+K34+K35+K37</f>
        <v>42218</v>
      </c>
      <c r="L38" s="192"/>
    </row>
    <row r="39" spans="2:12" ht="15">
      <c r="B39" s="100"/>
      <c r="C39" s="94"/>
      <c r="D39" s="351"/>
      <c r="E39" s="88"/>
      <c r="F39" s="88" t="s">
        <v>211</v>
      </c>
      <c r="G39" s="87" t="s">
        <v>211</v>
      </c>
      <c r="I39" s="147"/>
      <c r="J39" s="147" t="s">
        <v>211</v>
      </c>
      <c r="K39" s="148" t="s">
        <v>211</v>
      </c>
      <c r="L39" s="192"/>
    </row>
    <row r="40" spans="2:12">
      <c r="B40" s="132"/>
      <c r="C40" s="94"/>
      <c r="D40" s="351"/>
      <c r="E40" s="136"/>
      <c r="F40" s="136"/>
      <c r="G40" s="134"/>
      <c r="I40" s="630"/>
      <c r="J40" s="630"/>
      <c r="K40" s="631"/>
    </row>
    <row r="41" spans="2:12">
      <c r="B41" s="510" t="s">
        <v>6</v>
      </c>
      <c r="C41" s="94"/>
      <c r="D41" s="351"/>
      <c r="E41" s="166">
        <v>257370</v>
      </c>
      <c r="F41" s="166" t="s">
        <v>211</v>
      </c>
      <c r="G41" s="165">
        <v>272641</v>
      </c>
      <c r="I41" s="607">
        <v>256752</v>
      </c>
      <c r="J41" s="278" t="s">
        <v>211</v>
      </c>
      <c r="K41" s="277">
        <v>271908</v>
      </c>
    </row>
    <row r="42" spans="2:12">
      <c r="B42" s="510"/>
      <c r="C42" s="501"/>
      <c r="D42" s="501"/>
      <c r="E42" s="166"/>
      <c r="F42" s="166"/>
      <c r="G42" s="165"/>
      <c r="I42" s="607"/>
      <c r="J42" s="278"/>
      <c r="K42" s="277"/>
    </row>
    <row r="43" spans="2:12">
      <c r="B43" s="1" t="s">
        <v>488</v>
      </c>
      <c r="C43" s="94"/>
      <c r="D43" s="351"/>
      <c r="E43" s="641">
        <v>0.111</v>
      </c>
      <c r="F43" s="136"/>
      <c r="G43" s="640">
        <v>0.10299999999999999</v>
      </c>
      <c r="I43" s="642">
        <v>0.111</v>
      </c>
      <c r="J43" s="145"/>
      <c r="K43" s="643">
        <v>0.10299999999999999</v>
      </c>
    </row>
    <row r="44" spans="2:12">
      <c r="B44" s="1" t="s">
        <v>32</v>
      </c>
      <c r="C44" s="94"/>
      <c r="D44" s="351"/>
      <c r="E44" s="641">
        <v>0.14599999999999999</v>
      </c>
      <c r="F44" s="136"/>
      <c r="G44" s="640">
        <v>0.11700000000000001</v>
      </c>
      <c r="I44" s="642">
        <v>0.13100000000000001</v>
      </c>
      <c r="J44" s="145"/>
      <c r="K44" s="643">
        <v>0.10299999999999999</v>
      </c>
    </row>
    <row r="45" spans="2:12">
      <c r="B45" s="1" t="s">
        <v>33</v>
      </c>
      <c r="C45" s="94"/>
      <c r="D45" s="351"/>
      <c r="E45" s="641">
        <v>0.19700000000000001</v>
      </c>
      <c r="F45" s="136"/>
      <c r="G45" s="640">
        <v>0.188</v>
      </c>
      <c r="I45" s="642">
        <v>0.16800000000000001</v>
      </c>
      <c r="J45" s="145"/>
      <c r="K45" s="643">
        <v>0.155</v>
      </c>
    </row>
    <row r="46" spans="2:12">
      <c r="B46" s="509"/>
      <c r="C46" s="501"/>
      <c r="D46" s="501"/>
      <c r="E46" s="641"/>
      <c r="F46" s="502"/>
      <c r="G46" s="640"/>
      <c r="I46" s="642"/>
      <c r="J46" s="145"/>
      <c r="K46" s="643"/>
    </row>
    <row r="47" spans="2:12">
      <c r="B47" s="509"/>
      <c r="C47" s="501"/>
      <c r="D47" s="501"/>
      <c r="E47" s="641"/>
      <c r="F47" s="502"/>
      <c r="G47" s="640"/>
      <c r="I47" s="642"/>
      <c r="J47" s="145"/>
      <c r="K47" s="643"/>
    </row>
    <row r="48" spans="2:12">
      <c r="B48" s="509"/>
      <c r="C48" s="501"/>
      <c r="D48" s="501"/>
      <c r="E48" s="641"/>
      <c r="F48" s="502"/>
      <c r="G48" s="640"/>
      <c r="I48" s="642"/>
      <c r="J48" s="145"/>
      <c r="K48" s="643"/>
    </row>
    <row r="49" spans="1:11" ht="15">
      <c r="B49" s="100"/>
      <c r="C49" s="76"/>
      <c r="D49" s="76"/>
      <c r="E49" s="76"/>
      <c r="F49" s="76"/>
      <c r="G49" s="76"/>
    </row>
    <row r="50" spans="1:11" ht="10.5" customHeight="1">
      <c r="A50" s="454">
        <v>1</v>
      </c>
      <c r="B50" s="504" t="s">
        <v>489</v>
      </c>
      <c r="D50" s="346"/>
      <c r="E50" s="346"/>
      <c r="F50" s="346"/>
      <c r="G50" s="346"/>
    </row>
    <row r="51" spans="1:11" ht="26.25" customHeight="1">
      <c r="A51" s="454">
        <v>2</v>
      </c>
      <c r="B51" s="746" t="s">
        <v>490</v>
      </c>
      <c r="C51" s="746"/>
      <c r="D51" s="746"/>
      <c r="E51" s="746"/>
      <c r="F51" s="746"/>
      <c r="G51" s="746"/>
      <c r="H51" s="746"/>
      <c r="I51" s="746"/>
      <c r="J51" s="746"/>
      <c r="K51" s="746"/>
    </row>
  </sheetData>
  <customSheetViews>
    <customSheetView guid="{BDC7517F-FCD9-4D43-85F8-8FEB94E79248}" fitToPage="1" printArea="1" topLeftCell="A40">
      <selection activeCell="A46" sqref="A46:XFD48"/>
      <pageMargins left="0.70866141732283472" right="0.70866141732283472" top="0.74803149606299213" bottom="0.74803149606299213" header="0.31496062992125984" footer="0.31496062992125984"/>
      <pageSetup paperSize="9" scale="87" orientation="portrait" r:id="rId1"/>
    </customSheetView>
    <customSheetView guid="{F9FCB958-E158-4566-AC3B-17DC22EB34F1}" fitToPage="1" printArea="1" topLeftCell="A31">
      <selection activeCell="C52" sqref="C52"/>
      <pageMargins left="0.70866141732283472" right="0.70866141732283472" top="0.74803149606299213" bottom="0.74803149606299213" header="0.31496062992125984" footer="0.31496062992125984"/>
      <pageSetup paperSize="9" scale="87" orientation="portrait" r:id="rId2"/>
    </customSheetView>
  </customSheetViews>
  <mergeCells count="2">
    <mergeCell ref="F4:F6"/>
    <mergeCell ref="B51:K51"/>
  </mergeCells>
  <pageMargins left="0.70866141732283472" right="0.70866141732283472" top="0.74803149606299213" bottom="0.74803149606299213" header="0.31496062992125984" footer="0.31496062992125984"/>
  <pageSetup paperSize="9" scale="87" orientation="portrait" r:id="rId3"/>
</worksheet>
</file>

<file path=xl/worksheets/sheet35.xml><?xml version="1.0" encoding="utf-8"?>
<worksheet xmlns="http://schemas.openxmlformats.org/spreadsheetml/2006/main" xmlns:r="http://schemas.openxmlformats.org/officeDocument/2006/relationships">
  <dimension ref="A1:J28"/>
  <sheetViews>
    <sheetView showGridLines="0" workbookViewId="0"/>
  </sheetViews>
  <sheetFormatPr defaultRowHeight="12"/>
  <cols>
    <col min="1" max="1" width="2.7109375" style="422" customWidth="1"/>
    <col min="2" max="2" width="60.5703125" style="422" customWidth="1"/>
    <col min="3" max="3" width="2.7109375" style="422" customWidth="1"/>
    <col min="4" max="4" width="10.7109375" style="422" customWidth="1"/>
    <col min="5" max="5" width="2.7109375" style="422" customWidth="1"/>
    <col min="6" max="6" width="10.7109375" style="422" customWidth="1"/>
    <col min="7" max="7" width="2.7109375" style="422" customWidth="1"/>
    <col min="8" max="8" width="10.7109375" style="422" customWidth="1"/>
    <col min="9" max="9" width="2.7109375" style="422" customWidth="1"/>
    <col min="10" max="10" width="10.7109375" style="422" customWidth="1"/>
    <col min="11" max="16384" width="9.140625" style="422"/>
  </cols>
  <sheetData>
    <row r="1" spans="2:10">
      <c r="B1" s="357" t="s">
        <v>171</v>
      </c>
    </row>
    <row r="2" spans="2:10">
      <c r="B2" s="69"/>
    </row>
    <row r="4" spans="2:10" ht="33.75" customHeight="1">
      <c r="D4" s="352" t="s">
        <v>459</v>
      </c>
      <c r="E4" s="223"/>
      <c r="F4" s="352" t="s">
        <v>458</v>
      </c>
      <c r="G4" s="223"/>
      <c r="H4" s="223" t="s">
        <v>83</v>
      </c>
      <c r="I4" s="223"/>
      <c r="J4" s="223" t="s">
        <v>31</v>
      </c>
    </row>
    <row r="5" spans="2:10">
      <c r="D5" s="223" t="s">
        <v>241</v>
      </c>
      <c r="E5" s="223"/>
      <c r="F5" s="223" t="s">
        <v>241</v>
      </c>
      <c r="G5" s="223"/>
      <c r="H5" s="223" t="s">
        <v>241</v>
      </c>
      <c r="I5" s="223"/>
      <c r="J5" s="223" t="s">
        <v>241</v>
      </c>
    </row>
    <row r="6" spans="2:10" ht="7.5" customHeight="1">
      <c r="D6" s="223"/>
      <c r="E6" s="223"/>
      <c r="F6" s="174"/>
      <c r="G6" s="174"/>
      <c r="H6" s="174"/>
      <c r="I6" s="223"/>
      <c r="J6" s="223"/>
    </row>
    <row r="7" spans="2:10" ht="13.5">
      <c r="B7" s="422" t="s">
        <v>686</v>
      </c>
      <c r="D7" s="621">
        <v>28218</v>
      </c>
      <c r="E7" s="459"/>
      <c r="F7" s="629">
        <v>3809</v>
      </c>
      <c r="G7" s="629"/>
      <c r="H7" s="629">
        <v>19204</v>
      </c>
      <c r="I7" s="459"/>
      <c r="J7" s="621">
        <v>51231</v>
      </c>
    </row>
    <row r="8" spans="2:10">
      <c r="B8" s="422" t="s">
        <v>207</v>
      </c>
      <c r="D8" s="621">
        <v>574</v>
      </c>
      <c r="E8" s="459"/>
      <c r="F8" s="629"/>
      <c r="G8" s="629"/>
      <c r="H8" s="629"/>
      <c r="I8" s="459"/>
      <c r="J8" s="621">
        <v>574</v>
      </c>
    </row>
    <row r="9" spans="2:10">
      <c r="B9" s="422" t="s">
        <v>460</v>
      </c>
      <c r="D9" s="621">
        <v>-202</v>
      </c>
      <c r="E9" s="459"/>
      <c r="F9" s="629"/>
      <c r="G9" s="629"/>
      <c r="H9" s="629"/>
      <c r="I9" s="459"/>
      <c r="J9" s="621">
        <v>-202</v>
      </c>
    </row>
    <row r="10" spans="2:10" ht="15">
      <c r="B10" s="237" t="s">
        <v>208</v>
      </c>
      <c r="D10" s="620"/>
      <c r="E10" s="459"/>
      <c r="F10" s="629"/>
      <c r="G10" s="629"/>
      <c r="H10" s="629"/>
      <c r="I10" s="459"/>
      <c r="J10" s="629"/>
    </row>
    <row r="11" spans="2:10">
      <c r="B11" s="92" t="s">
        <v>209</v>
      </c>
      <c r="D11" s="621">
        <v>-196</v>
      </c>
      <c r="E11" s="459"/>
      <c r="F11" s="629"/>
      <c r="G11" s="629"/>
      <c r="H11" s="629"/>
      <c r="I11" s="459"/>
      <c r="J11" s="621">
        <v>-196</v>
      </c>
    </row>
    <row r="12" spans="2:10">
      <c r="B12" s="92" t="s">
        <v>210</v>
      </c>
      <c r="D12" s="621">
        <v>-479</v>
      </c>
      <c r="E12" s="459"/>
      <c r="F12" s="629"/>
      <c r="G12" s="629"/>
      <c r="H12" s="629"/>
      <c r="I12" s="459"/>
      <c r="J12" s="621">
        <v>-479</v>
      </c>
    </row>
    <row r="13" spans="2:10">
      <c r="B13" s="422" t="s">
        <v>277</v>
      </c>
      <c r="D13" s="621">
        <v>423</v>
      </c>
      <c r="E13" s="459"/>
      <c r="F13" s="629"/>
      <c r="G13" s="629"/>
      <c r="H13" s="629"/>
      <c r="I13" s="459"/>
      <c r="J13" s="621">
        <v>423</v>
      </c>
    </row>
    <row r="14" spans="2:10">
      <c r="B14" s="422" t="s">
        <v>278</v>
      </c>
      <c r="D14" s="621">
        <v>91</v>
      </c>
      <c r="E14" s="459"/>
      <c r="F14" s="629"/>
      <c r="G14" s="629"/>
      <c r="H14" s="629"/>
      <c r="I14" s="459"/>
      <c r="J14" s="621">
        <v>91</v>
      </c>
    </row>
    <row r="15" spans="2:10">
      <c r="B15" s="422" t="s">
        <v>84</v>
      </c>
      <c r="D15" s="621">
        <v>13</v>
      </c>
      <c r="E15" s="459"/>
      <c r="F15" s="629"/>
      <c r="G15" s="629"/>
      <c r="H15" s="629"/>
      <c r="I15" s="459"/>
      <c r="J15" s="621">
        <v>13</v>
      </c>
    </row>
    <row r="16" spans="2:10">
      <c r="B16" s="422" t="s">
        <v>461</v>
      </c>
      <c r="D16" s="621">
        <v>152</v>
      </c>
      <c r="E16" s="459"/>
      <c r="F16" s="629"/>
      <c r="G16" s="629"/>
      <c r="H16" s="629"/>
      <c r="I16" s="459"/>
      <c r="J16" s="621">
        <v>152</v>
      </c>
    </row>
    <row r="17" spans="1:10">
      <c r="B17" s="422" t="s">
        <v>279</v>
      </c>
      <c r="D17" s="621">
        <v>103</v>
      </c>
      <c r="E17" s="459"/>
      <c r="F17" s="629"/>
      <c r="G17" s="629"/>
      <c r="H17" s="629"/>
      <c r="I17" s="459"/>
      <c r="J17" s="621">
        <v>103</v>
      </c>
    </row>
    <row r="18" spans="1:10" ht="15">
      <c r="B18" s="422" t="s">
        <v>80</v>
      </c>
      <c r="D18" s="620"/>
      <c r="E18" s="459"/>
      <c r="F18" s="629"/>
      <c r="G18" s="629"/>
      <c r="H18" s="629">
        <v>173</v>
      </c>
      <c r="I18" s="459"/>
      <c r="J18" s="621">
        <v>173</v>
      </c>
    </row>
    <row r="19" spans="1:10" ht="15">
      <c r="B19" s="422" t="s">
        <v>108</v>
      </c>
      <c r="D19" s="620"/>
      <c r="E19" s="459"/>
      <c r="F19" s="629"/>
      <c r="G19" s="629"/>
      <c r="H19" s="629"/>
      <c r="I19" s="459"/>
      <c r="J19" s="629"/>
    </row>
    <row r="20" spans="1:10" ht="15">
      <c r="B20" s="92" t="s">
        <v>280</v>
      </c>
      <c r="D20" s="620"/>
      <c r="E20" s="459"/>
      <c r="F20" s="629">
        <v>5329</v>
      </c>
      <c r="G20" s="629"/>
      <c r="H20" s="629">
        <v>-4006</v>
      </c>
      <c r="I20" s="459"/>
      <c r="J20" s="621">
        <v>1323</v>
      </c>
    </row>
    <row r="21" spans="1:10" ht="15">
      <c r="B21" s="92" t="s">
        <v>109</v>
      </c>
      <c r="D21" s="620"/>
      <c r="E21" s="459"/>
      <c r="F21" s="629">
        <v>-116</v>
      </c>
      <c r="G21" s="629"/>
      <c r="H21" s="629">
        <v>-423</v>
      </c>
      <c r="I21" s="459"/>
      <c r="J21" s="621">
        <v>-539</v>
      </c>
    </row>
    <row r="22" spans="1:10" ht="15">
      <c r="B22" s="92" t="s">
        <v>281</v>
      </c>
      <c r="D22" s="620"/>
      <c r="E22" s="459"/>
      <c r="F22" s="629">
        <v>-222</v>
      </c>
      <c r="G22" s="629"/>
      <c r="H22" s="629">
        <v>-1802</v>
      </c>
      <c r="I22" s="459"/>
      <c r="J22" s="621">
        <v>-2024</v>
      </c>
    </row>
    <row r="23" spans="1:10">
      <c r="B23" s="422" t="s">
        <v>85</v>
      </c>
      <c r="D23" s="621">
        <v>-25</v>
      </c>
      <c r="E23" s="459"/>
      <c r="F23" s="629"/>
      <c r="G23" s="629"/>
      <c r="H23" s="629"/>
      <c r="I23" s="459"/>
      <c r="J23" s="621">
        <v>-25</v>
      </c>
    </row>
    <row r="24" spans="1:10">
      <c r="B24" s="69" t="s">
        <v>400</v>
      </c>
      <c r="D24" s="628">
        <v>28672</v>
      </c>
      <c r="E24" s="459"/>
      <c r="F24" s="680">
        <v>8800</v>
      </c>
      <c r="G24" s="459"/>
      <c r="H24" s="680">
        <v>13146</v>
      </c>
      <c r="I24" s="459"/>
      <c r="J24" s="628">
        <v>50618</v>
      </c>
    </row>
    <row r="28" spans="1:10" ht="20.25" customHeight="1">
      <c r="A28" s="458">
        <v>1</v>
      </c>
      <c r="B28" s="781" t="s">
        <v>462</v>
      </c>
      <c r="C28" s="781"/>
      <c r="D28" s="781"/>
      <c r="E28" s="781"/>
      <c r="F28" s="781"/>
      <c r="G28" s="781"/>
      <c r="H28" s="781"/>
      <c r="I28" s="781"/>
      <c r="J28" s="781"/>
    </row>
  </sheetData>
  <customSheetViews>
    <customSheetView guid="{BDC7517F-FCD9-4D43-85F8-8FEB94E79248}" showGridLines="0">
      <selection activeCell="A25" sqref="A25:XFD25"/>
      <pageMargins left="0.7" right="0.7" top="0.75" bottom="0.75" header="0.3" footer="0.3"/>
    </customSheetView>
    <customSheetView guid="{F9FCB958-E158-4566-AC3B-17DC22EB34F1}" showGridLines="0">
      <pageMargins left="0.7" right="0.7" top="0.75" bottom="0.75" header="0.3" footer="0.3"/>
    </customSheetView>
  </customSheetViews>
  <mergeCells count="1">
    <mergeCell ref="B28:J28"/>
  </mergeCell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43"/>
  <dimension ref="A1:M62"/>
  <sheetViews>
    <sheetView showGridLines="0" workbookViewId="0"/>
  </sheetViews>
  <sheetFormatPr defaultRowHeight="12"/>
  <cols>
    <col min="1" max="1" width="2.7109375" style="3" customWidth="1"/>
    <col min="2" max="2" width="60.7109375" style="3" customWidth="1"/>
    <col min="3" max="3" width="2.7109375" style="3" customWidth="1"/>
    <col min="4" max="4" width="10.7109375" style="3" customWidth="1"/>
    <col min="5" max="5" width="2.7109375" style="3" customWidth="1"/>
    <col min="6" max="6" width="10.7109375" style="3" customWidth="1"/>
    <col min="7" max="7" width="6.42578125" style="3" customWidth="1"/>
    <col min="8" max="8" width="9.140625" style="3"/>
    <col min="9" max="9" width="7.5703125" style="3" customWidth="1"/>
    <col min="10" max="10" width="10.140625" style="3" customWidth="1"/>
    <col min="11" max="11" width="6.7109375" style="3" customWidth="1"/>
    <col min="12" max="16384" width="9.140625" style="3"/>
  </cols>
  <sheetData>
    <row r="1" spans="1:9" s="101" customFormat="1" ht="15">
      <c r="A1" s="571"/>
      <c r="B1" s="100" t="s">
        <v>171</v>
      </c>
      <c r="C1" s="76"/>
      <c r="D1" s="76"/>
      <c r="E1" s="76"/>
      <c r="F1" s="76"/>
      <c r="I1" s="506"/>
    </row>
    <row r="2" spans="1:9" s="353" customFormat="1" ht="15">
      <c r="B2" s="357"/>
      <c r="C2" s="76"/>
      <c r="D2" s="76"/>
      <c r="E2" s="76"/>
      <c r="F2" s="76"/>
      <c r="I2" s="506"/>
    </row>
    <row r="3" spans="1:9" s="101" customFormat="1" ht="13.5" customHeight="1">
      <c r="A3" s="353"/>
      <c r="B3" s="138" t="s">
        <v>6</v>
      </c>
      <c r="C3" s="76"/>
      <c r="D3" s="76"/>
      <c r="E3" s="76"/>
      <c r="F3" s="76"/>
      <c r="I3" s="506"/>
    </row>
    <row r="4" spans="1:9" s="317" customFormat="1" ht="13.5" customHeight="1">
      <c r="A4" s="353"/>
      <c r="B4" s="110"/>
      <c r="C4" s="76"/>
      <c r="D4" s="577" t="s">
        <v>541</v>
      </c>
      <c r="E4" s="76"/>
      <c r="F4" s="94"/>
      <c r="H4" s="570" t="s">
        <v>441</v>
      </c>
      <c r="I4" s="502"/>
    </row>
    <row r="5" spans="1:9" s="317" customFormat="1" ht="13.5" customHeight="1">
      <c r="A5" s="353"/>
      <c r="B5" s="110"/>
      <c r="C5" s="76"/>
      <c r="D5" s="207" t="s">
        <v>440</v>
      </c>
      <c r="E5" s="76"/>
      <c r="F5" s="502" t="s">
        <v>334</v>
      </c>
      <c r="H5" s="502" t="s">
        <v>334</v>
      </c>
      <c r="I5" s="502"/>
    </row>
    <row r="6" spans="1:9" s="317" customFormat="1" ht="13.5" customHeight="1">
      <c r="A6" s="353"/>
      <c r="B6" s="110"/>
      <c r="C6" s="76"/>
      <c r="D6" s="96">
        <v>2014</v>
      </c>
      <c r="E6" s="76"/>
      <c r="F6" s="502">
        <v>2013</v>
      </c>
      <c r="H6" s="505">
        <v>2013</v>
      </c>
      <c r="I6" s="505"/>
    </row>
    <row r="7" spans="1:9" s="317" customFormat="1" ht="13.5" customHeight="1">
      <c r="A7" s="353"/>
      <c r="B7" s="319" t="s">
        <v>322</v>
      </c>
      <c r="C7" s="76"/>
      <c r="D7" s="96" t="s">
        <v>26</v>
      </c>
      <c r="E7" s="76"/>
      <c r="F7" s="502" t="s">
        <v>26</v>
      </c>
      <c r="H7" s="505" t="s">
        <v>241</v>
      </c>
      <c r="I7" s="505"/>
    </row>
    <row r="8" spans="1:9" s="317" customFormat="1" ht="13.5" customHeight="1">
      <c r="A8" s="353"/>
      <c r="B8" s="319"/>
      <c r="C8" s="76"/>
      <c r="D8" s="315"/>
      <c r="E8" s="76"/>
      <c r="F8" s="316"/>
      <c r="I8" s="506"/>
    </row>
    <row r="9" spans="1:9" s="317" customFormat="1" ht="13.5" customHeight="1">
      <c r="A9" s="353"/>
      <c r="B9" s="110" t="s">
        <v>44</v>
      </c>
      <c r="C9" s="76"/>
      <c r="D9" s="166">
        <v>70800</v>
      </c>
      <c r="E9" s="76"/>
      <c r="F9" s="715">
        <v>72948</v>
      </c>
      <c r="H9" s="601">
        <v>73063</v>
      </c>
      <c r="I9" s="602"/>
    </row>
    <row r="10" spans="1:9" s="506" customFormat="1" ht="13.5" customHeight="1">
      <c r="B10" s="110" t="s">
        <v>370</v>
      </c>
      <c r="C10" s="76"/>
      <c r="D10" s="166">
        <v>21524</v>
      </c>
      <c r="E10" s="76"/>
      <c r="F10" s="715">
        <v>20136</v>
      </c>
      <c r="H10" s="601">
        <v>20136</v>
      </c>
      <c r="I10" s="277"/>
    </row>
    <row r="11" spans="1:9" s="317" customFormat="1" ht="13.5" customHeight="1">
      <c r="A11" s="353"/>
      <c r="B11" s="318" t="s">
        <v>52</v>
      </c>
      <c r="C11" s="76"/>
      <c r="D11" s="166">
        <v>114023</v>
      </c>
      <c r="E11" s="76"/>
      <c r="F11" s="715">
        <v>123951</v>
      </c>
      <c r="H11" s="601">
        <v>120843</v>
      </c>
      <c r="I11" s="602"/>
    </row>
    <row r="12" spans="1:9" ht="12" customHeight="1">
      <c r="B12" s="99" t="s">
        <v>86</v>
      </c>
      <c r="C12" s="171"/>
      <c r="D12" s="166">
        <v>10719</v>
      </c>
      <c r="E12" s="57"/>
      <c r="F12" s="715">
        <v>7743</v>
      </c>
      <c r="H12" s="601">
        <v>13316</v>
      </c>
      <c r="I12" s="603"/>
    </row>
    <row r="13" spans="1:9" ht="15" customHeight="1">
      <c r="B13" s="318" t="s">
        <v>373</v>
      </c>
      <c r="C13" s="171"/>
      <c r="D13" s="407">
        <v>4806</v>
      </c>
      <c r="E13" s="117"/>
      <c r="F13" s="720">
        <v>5591</v>
      </c>
      <c r="G13" s="10"/>
      <c r="H13" s="721">
        <v>5800</v>
      </c>
      <c r="I13" s="603"/>
    </row>
    <row r="14" spans="1:9" ht="15">
      <c r="B14" s="509" t="s">
        <v>395</v>
      </c>
      <c r="C14" s="171"/>
      <c r="D14" s="719">
        <v>24221</v>
      </c>
      <c r="E14" s="57"/>
      <c r="F14" s="599">
        <v>30569</v>
      </c>
      <c r="H14" s="714">
        <v>30692</v>
      </c>
      <c r="I14" s="604"/>
    </row>
    <row r="15" spans="1:9" ht="15" customHeight="1">
      <c r="B15" s="93" t="s">
        <v>442</v>
      </c>
      <c r="C15" s="170"/>
      <c r="D15" s="377">
        <v>246093</v>
      </c>
      <c r="E15" s="94"/>
      <c r="F15" s="716">
        <v>260938</v>
      </c>
      <c r="H15" s="378">
        <v>263850</v>
      </c>
      <c r="I15" s="617"/>
    </row>
    <row r="16" spans="1:9" ht="15" customHeight="1">
      <c r="B16" s="95" t="s">
        <v>443</v>
      </c>
      <c r="C16" s="94"/>
      <c r="D16" s="456">
        <v>11277</v>
      </c>
      <c r="E16" s="57"/>
      <c r="F16" s="717">
        <v>11154</v>
      </c>
      <c r="H16" s="452">
        <v>0</v>
      </c>
      <c r="I16" s="605"/>
    </row>
    <row r="17" spans="2:13" ht="14.25" customHeight="1">
      <c r="B17" s="510" t="s">
        <v>92</v>
      </c>
      <c r="C17" s="94"/>
      <c r="D17" s="377">
        <v>257370</v>
      </c>
      <c r="E17" s="599"/>
      <c r="F17" s="599">
        <v>272092</v>
      </c>
      <c r="H17" s="378">
        <v>263850</v>
      </c>
      <c r="I17" s="617"/>
      <c r="J17" s="158"/>
      <c r="K17" s="158"/>
    </row>
    <row r="18" spans="2:13" ht="14.25" customHeight="1">
      <c r="B18" s="509" t="s">
        <v>444</v>
      </c>
      <c r="C18" s="501"/>
      <c r="D18" s="722">
        <v>-618</v>
      </c>
      <c r="E18" s="599"/>
      <c r="F18" s="718">
        <v>-1014</v>
      </c>
      <c r="H18" s="608">
        <v>0</v>
      </c>
      <c r="I18" s="605"/>
      <c r="J18" s="158"/>
      <c r="K18" s="158"/>
      <c r="M18" s="573"/>
    </row>
    <row r="19" spans="2:13" ht="14.25" customHeight="1">
      <c r="B19" s="510" t="s">
        <v>445</v>
      </c>
      <c r="C19" s="501"/>
      <c r="D19" s="417">
        <v>256752</v>
      </c>
      <c r="E19" s="599"/>
      <c r="F19" s="597">
        <v>271078</v>
      </c>
      <c r="H19" s="418">
        <v>263850</v>
      </c>
      <c r="I19" s="617"/>
      <c r="J19" s="158"/>
      <c r="K19" s="158"/>
    </row>
    <row r="20" spans="2:13" ht="14.25" customHeight="1">
      <c r="B20" s="509"/>
      <c r="C20" s="501"/>
      <c r="D20" s="598"/>
      <c r="E20" s="599"/>
      <c r="F20" s="165"/>
      <c r="H20" s="158"/>
      <c r="I20" s="158"/>
      <c r="J20" s="158"/>
      <c r="K20" s="158"/>
    </row>
    <row r="21" spans="2:13" ht="14.25" customHeight="1">
      <c r="B21" s="509"/>
      <c r="C21" s="501"/>
      <c r="D21" s="598"/>
      <c r="E21" s="599"/>
      <c r="F21" s="165"/>
      <c r="H21" s="158"/>
      <c r="I21" s="158"/>
      <c r="J21" s="158"/>
      <c r="K21" s="158"/>
    </row>
    <row r="22" spans="2:13" ht="14.25" customHeight="1">
      <c r="B22" s="100" t="s">
        <v>87</v>
      </c>
      <c r="C22" s="94"/>
      <c r="D22" s="166" t="s">
        <v>211</v>
      </c>
      <c r="E22" s="165" t="s">
        <v>211</v>
      </c>
      <c r="F22" s="165" t="s">
        <v>211</v>
      </c>
      <c r="H22" s="158"/>
      <c r="I22" s="158"/>
      <c r="J22" s="158"/>
      <c r="K22" s="158"/>
    </row>
    <row r="23" spans="2:13" ht="14.25" customHeight="1">
      <c r="B23" s="1" t="s">
        <v>446</v>
      </c>
      <c r="C23" s="94"/>
      <c r="D23" s="166">
        <v>79274</v>
      </c>
      <c r="E23" s="165" t="s">
        <v>211</v>
      </c>
      <c r="F23" s="165">
        <v>84882</v>
      </c>
      <c r="H23" s="608">
        <v>82870</v>
      </c>
      <c r="I23" s="608"/>
      <c r="J23" s="158"/>
      <c r="K23" s="158"/>
    </row>
    <row r="24" spans="2:13" ht="14.25" customHeight="1">
      <c r="B24" s="1" t="s">
        <v>447</v>
      </c>
      <c r="C24" s="94"/>
      <c r="D24" s="166">
        <v>78796</v>
      </c>
      <c r="E24" s="165" t="s">
        <v>211</v>
      </c>
      <c r="F24" s="165">
        <v>83815</v>
      </c>
      <c r="H24" s="608">
        <v>85139</v>
      </c>
      <c r="I24" s="608"/>
      <c r="J24" s="158"/>
      <c r="K24" s="158"/>
    </row>
    <row r="25" spans="2:13" ht="14.25" customHeight="1">
      <c r="B25" s="1" t="s">
        <v>448</v>
      </c>
      <c r="C25" s="94"/>
      <c r="D25" s="456">
        <v>11590</v>
      </c>
      <c r="E25" s="165" t="s">
        <v>211</v>
      </c>
      <c r="F25" s="457">
        <v>9526</v>
      </c>
      <c r="H25" s="609">
        <v>9221</v>
      </c>
      <c r="I25" s="618"/>
      <c r="J25" s="158"/>
      <c r="K25" s="158"/>
    </row>
    <row r="26" spans="2:13" ht="14.25" customHeight="1">
      <c r="B26" s="510" t="s">
        <v>88</v>
      </c>
      <c r="C26" s="94"/>
      <c r="D26" s="407">
        <v>169660</v>
      </c>
      <c r="E26" s="165" t="s">
        <v>211</v>
      </c>
      <c r="F26" s="376">
        <v>178223</v>
      </c>
      <c r="H26" s="277">
        <v>177230</v>
      </c>
      <c r="I26" s="277"/>
      <c r="J26" s="158"/>
      <c r="K26" s="158"/>
    </row>
    <row r="27" spans="2:13" ht="14.25" customHeight="1">
      <c r="B27" s="1" t="s">
        <v>89</v>
      </c>
      <c r="C27" s="94"/>
      <c r="D27" s="456">
        <v>31856</v>
      </c>
      <c r="E27" s="165" t="s">
        <v>211</v>
      </c>
      <c r="F27" s="457">
        <v>33819</v>
      </c>
      <c r="H27" s="609">
        <v>41150</v>
      </c>
      <c r="I27" s="618"/>
      <c r="J27" s="158"/>
      <c r="K27" s="158"/>
    </row>
    <row r="28" spans="2:13" ht="14.25" customHeight="1">
      <c r="B28" s="510" t="s">
        <v>90</v>
      </c>
      <c r="C28" s="94"/>
      <c r="D28" s="417">
        <v>201516</v>
      </c>
      <c r="E28" s="165" t="s">
        <v>211</v>
      </c>
      <c r="F28" s="418">
        <v>212042</v>
      </c>
      <c r="H28" s="280">
        <v>218380</v>
      </c>
      <c r="I28" s="619"/>
      <c r="J28" s="158"/>
      <c r="K28" s="158"/>
    </row>
    <row r="29" spans="2:13" ht="14.25" customHeight="1">
      <c r="B29" s="3" t="s">
        <v>318</v>
      </c>
      <c r="C29" s="94"/>
      <c r="D29" s="166">
        <v>10987</v>
      </c>
      <c r="E29" s="165" t="s">
        <v>211</v>
      </c>
      <c r="F29" s="165">
        <v>11220</v>
      </c>
      <c r="H29" s="608">
        <v>7794</v>
      </c>
      <c r="I29" s="608"/>
      <c r="J29" s="158"/>
      <c r="K29" s="158"/>
    </row>
    <row r="30" spans="2:13" ht="14.25" customHeight="1">
      <c r="B30" s="1" t="s">
        <v>91</v>
      </c>
      <c r="C30" s="316"/>
      <c r="D30" s="166">
        <v>26594</v>
      </c>
      <c r="E30" s="165"/>
      <c r="F30" s="165">
        <v>26594</v>
      </c>
      <c r="H30" s="277">
        <v>26594</v>
      </c>
      <c r="I30" s="277"/>
      <c r="J30" s="158"/>
      <c r="K30" s="158"/>
    </row>
    <row r="31" spans="2:13" ht="14.25" customHeight="1">
      <c r="B31" s="318" t="s">
        <v>317</v>
      </c>
      <c r="C31" s="94"/>
      <c r="D31" s="456">
        <v>6996</v>
      </c>
      <c r="E31" s="165" t="s">
        <v>211</v>
      </c>
      <c r="F31" s="457">
        <v>11082</v>
      </c>
      <c r="H31" s="609">
        <v>11082</v>
      </c>
      <c r="I31" s="618"/>
      <c r="J31" s="158"/>
      <c r="K31" s="158"/>
    </row>
    <row r="32" spans="2:13" ht="14.25" customHeight="1">
      <c r="B32" s="100" t="s">
        <v>449</v>
      </c>
      <c r="C32" s="94"/>
      <c r="D32" s="407">
        <v>246093</v>
      </c>
      <c r="E32" s="165" t="s">
        <v>211</v>
      </c>
      <c r="F32" s="376">
        <v>260938</v>
      </c>
      <c r="H32" s="619">
        <v>263850</v>
      </c>
      <c r="I32" s="619"/>
      <c r="J32" s="158"/>
      <c r="K32" s="158"/>
    </row>
    <row r="33" spans="1:12" ht="14.25" customHeight="1">
      <c r="B33" s="509" t="s">
        <v>443</v>
      </c>
      <c r="C33" s="501"/>
      <c r="D33" s="456">
        <v>11277</v>
      </c>
      <c r="E33" s="165" t="s">
        <v>211</v>
      </c>
      <c r="F33" s="457">
        <v>11154</v>
      </c>
      <c r="H33" s="609">
        <v>0</v>
      </c>
      <c r="I33" s="608"/>
      <c r="J33" s="158"/>
      <c r="K33" s="158"/>
    </row>
    <row r="34" spans="1:12" ht="14.25" customHeight="1">
      <c r="B34" s="510" t="s">
        <v>92</v>
      </c>
      <c r="C34" s="501"/>
      <c r="D34" s="407">
        <v>257370</v>
      </c>
      <c r="E34" s="165" t="s">
        <v>211</v>
      </c>
      <c r="F34" s="376">
        <v>272092</v>
      </c>
      <c r="H34" s="619">
        <v>263850</v>
      </c>
      <c r="I34" s="619"/>
      <c r="J34" s="158"/>
      <c r="K34" s="158"/>
    </row>
    <row r="35" spans="1:12" ht="14.25" customHeight="1">
      <c r="B35" s="509" t="s">
        <v>444</v>
      </c>
      <c r="C35" s="501"/>
      <c r="D35" s="725">
        <v>-618</v>
      </c>
      <c r="E35" s="165" t="s">
        <v>211</v>
      </c>
      <c r="F35" s="726">
        <v>-1014</v>
      </c>
      <c r="H35" s="727">
        <v>0</v>
      </c>
      <c r="I35" s="610"/>
      <c r="J35" s="158"/>
      <c r="K35" s="158"/>
    </row>
    <row r="36" spans="1:12">
      <c r="B36" s="2" t="s">
        <v>445</v>
      </c>
      <c r="D36" s="723">
        <v>256752</v>
      </c>
      <c r="E36" s="165" t="s">
        <v>211</v>
      </c>
      <c r="F36" s="724">
        <v>271078</v>
      </c>
      <c r="H36" s="724">
        <v>263850</v>
      </c>
      <c r="I36" s="610"/>
    </row>
    <row r="37" spans="1:12">
      <c r="B37" s="2"/>
      <c r="I37" s="610"/>
    </row>
    <row r="38" spans="1:12">
      <c r="B38" s="2" t="s">
        <v>687</v>
      </c>
      <c r="D38" s="606"/>
      <c r="F38" s="279">
        <v>272641</v>
      </c>
      <c r="H38" s="606"/>
      <c r="I38" s="610"/>
    </row>
    <row r="39" spans="1:12">
      <c r="B39" s="2" t="s">
        <v>450</v>
      </c>
      <c r="D39" s="606"/>
      <c r="F39" s="279">
        <v>271908</v>
      </c>
      <c r="H39" s="606"/>
      <c r="I39" s="610"/>
    </row>
    <row r="40" spans="1:12" ht="15" customHeight="1">
      <c r="I40" s="610"/>
    </row>
    <row r="41" spans="1:12" ht="14.25" customHeight="1">
      <c r="A41" s="458">
        <v>1</v>
      </c>
      <c r="B41" s="613" t="s">
        <v>451</v>
      </c>
      <c r="C41" s="611"/>
      <c r="D41" s="612"/>
      <c r="E41" s="599"/>
      <c r="F41" s="165"/>
      <c r="H41" s="158"/>
      <c r="I41" s="158"/>
      <c r="J41" s="158"/>
      <c r="K41" s="158"/>
    </row>
    <row r="42" spans="1:12" ht="15" customHeight="1"/>
    <row r="43" spans="1:12" ht="15" customHeight="1"/>
    <row r="44" spans="1:12" ht="15" customHeight="1"/>
    <row r="45" spans="1:12" ht="36" customHeight="1">
      <c r="B45" s="102" t="s">
        <v>273</v>
      </c>
      <c r="C45" s="94"/>
      <c r="D45" s="567" t="s">
        <v>90</v>
      </c>
      <c r="E45" s="566"/>
      <c r="F45" s="567" t="s">
        <v>453</v>
      </c>
      <c r="G45" s="567"/>
      <c r="H45" s="567" t="s">
        <v>317</v>
      </c>
      <c r="I45" s="567"/>
      <c r="J45" s="567" t="s">
        <v>91</v>
      </c>
      <c r="K45" s="567"/>
      <c r="L45" s="567" t="s">
        <v>31</v>
      </c>
    </row>
    <row r="46" spans="1:12" ht="14.25" customHeight="1">
      <c r="C46" s="94"/>
      <c r="D46" s="505" t="s">
        <v>241</v>
      </c>
      <c r="E46" s="165" t="s">
        <v>211</v>
      </c>
      <c r="F46" s="614" t="s">
        <v>241</v>
      </c>
      <c r="G46" s="615"/>
      <c r="H46" s="616" t="s">
        <v>241</v>
      </c>
      <c r="I46" s="616"/>
      <c r="J46" s="616" t="s">
        <v>241</v>
      </c>
      <c r="K46" s="616"/>
      <c r="L46" s="615" t="s">
        <v>241</v>
      </c>
    </row>
    <row r="47" spans="1:12" ht="14.25" customHeight="1">
      <c r="C47" s="501"/>
      <c r="D47" s="505"/>
      <c r="E47" s="165"/>
      <c r="F47" s="614"/>
      <c r="G47" s="615"/>
      <c r="H47" s="616"/>
      <c r="I47" s="616"/>
      <c r="J47" s="616"/>
      <c r="K47" s="616"/>
      <c r="L47" s="615"/>
    </row>
    <row r="48" spans="1:12" ht="14.25" customHeight="1">
      <c r="B48" s="213" t="s">
        <v>454</v>
      </c>
      <c r="C48" s="501"/>
      <c r="D48" s="728">
        <v>212042</v>
      </c>
      <c r="E48" s="424"/>
      <c r="F48" s="424">
        <v>11220</v>
      </c>
      <c r="G48" s="424"/>
      <c r="H48" s="424">
        <v>11082</v>
      </c>
      <c r="I48" s="424"/>
      <c r="J48" s="424">
        <v>26594</v>
      </c>
      <c r="K48" s="424"/>
      <c r="L48" s="424">
        <v>260938</v>
      </c>
    </row>
    <row r="49" spans="1:12" ht="14.25" customHeight="1">
      <c r="B49" s="211" t="s">
        <v>274</v>
      </c>
      <c r="C49" s="94"/>
      <c r="D49" s="424">
        <v>-107</v>
      </c>
      <c r="E49" s="622"/>
      <c r="F49" s="424">
        <v>-534</v>
      </c>
      <c r="G49" s="424"/>
      <c r="H49" s="729">
        <v>0</v>
      </c>
      <c r="I49" s="424"/>
      <c r="J49" s="608">
        <v>0</v>
      </c>
      <c r="K49" s="424"/>
      <c r="L49" s="424">
        <v>-641</v>
      </c>
    </row>
    <row r="50" spans="1:12" ht="14.25" customHeight="1">
      <c r="B50" s="318" t="s">
        <v>319</v>
      </c>
      <c r="C50" s="94"/>
      <c r="D50" s="424">
        <v>-4598</v>
      </c>
      <c r="E50" s="622"/>
      <c r="F50" s="424">
        <v>-106</v>
      </c>
      <c r="G50" s="424"/>
      <c r="H50" s="729">
        <v>0</v>
      </c>
      <c r="I50" s="424"/>
      <c r="J50" s="608">
        <v>0</v>
      </c>
      <c r="K50" s="424"/>
      <c r="L50" s="424">
        <v>-4704</v>
      </c>
    </row>
    <row r="51" spans="1:12" ht="14.25" customHeight="1">
      <c r="B51" s="318" t="s">
        <v>320</v>
      </c>
      <c r="C51" s="94"/>
      <c r="D51" s="424">
        <v>-6381</v>
      </c>
      <c r="E51" s="622"/>
      <c r="F51" s="424">
        <v>-54</v>
      </c>
      <c r="G51" s="424"/>
      <c r="H51" s="424">
        <v>-867</v>
      </c>
      <c r="I51" s="424"/>
      <c r="J51" s="608">
        <v>0</v>
      </c>
      <c r="K51" s="424"/>
      <c r="L51" s="424">
        <v>-7302</v>
      </c>
    </row>
    <row r="52" spans="1:12" ht="14.25" customHeight="1">
      <c r="B52" s="318" t="s">
        <v>321</v>
      </c>
      <c r="C52" s="316"/>
      <c r="D52" s="424">
        <v>421</v>
      </c>
      <c r="E52" s="424"/>
      <c r="F52" s="424">
        <v>461</v>
      </c>
      <c r="G52" s="424"/>
      <c r="H52" s="424">
        <v>-3219</v>
      </c>
      <c r="I52" s="424"/>
      <c r="J52" s="608">
        <v>0</v>
      </c>
      <c r="K52" s="424"/>
      <c r="L52" s="424">
        <v>-2337</v>
      </c>
    </row>
    <row r="53" spans="1:12" ht="14.25" customHeight="1">
      <c r="B53" s="211" t="s">
        <v>275</v>
      </c>
      <c r="C53" s="94"/>
      <c r="D53" s="608">
        <v>0</v>
      </c>
      <c r="E53" s="622"/>
      <c r="F53" s="608">
        <v>0</v>
      </c>
      <c r="G53" s="424"/>
      <c r="H53" s="608">
        <v>0</v>
      </c>
      <c r="I53" s="424"/>
      <c r="J53" s="608">
        <v>0</v>
      </c>
      <c r="K53" s="424"/>
      <c r="L53" s="608">
        <v>0</v>
      </c>
    </row>
    <row r="54" spans="1:12">
      <c r="B54" s="3" t="s">
        <v>45</v>
      </c>
      <c r="D54" s="424">
        <v>139</v>
      </c>
      <c r="E54" s="424"/>
      <c r="F54" s="608">
        <v>0</v>
      </c>
      <c r="G54" s="424"/>
      <c r="H54" s="608">
        <v>0</v>
      </c>
      <c r="I54" s="424"/>
      <c r="J54" s="608">
        <v>0</v>
      </c>
      <c r="K54" s="424"/>
      <c r="L54" s="424">
        <v>139</v>
      </c>
    </row>
    <row r="55" spans="1:12">
      <c r="B55" s="2" t="s">
        <v>6</v>
      </c>
      <c r="D55" s="163">
        <v>201516</v>
      </c>
      <c r="F55" s="163">
        <v>10987</v>
      </c>
      <c r="H55" s="625">
        <v>6996</v>
      </c>
      <c r="J55" s="625">
        <v>26594</v>
      </c>
      <c r="L55" s="359">
        <v>246093</v>
      </c>
    </row>
    <row r="56" spans="1:12">
      <c r="B56" s="3" t="s">
        <v>443</v>
      </c>
      <c r="D56" s="152"/>
      <c r="F56" s="152"/>
      <c r="L56" s="424">
        <v>11277</v>
      </c>
    </row>
    <row r="57" spans="1:12">
      <c r="B57" s="2" t="s">
        <v>92</v>
      </c>
      <c r="D57" s="152"/>
      <c r="F57" s="152"/>
      <c r="L57" s="626">
        <v>257370</v>
      </c>
    </row>
    <row r="58" spans="1:12">
      <c r="B58" s="3" t="s">
        <v>444</v>
      </c>
      <c r="D58" s="152"/>
      <c r="E58" s="623"/>
      <c r="F58" s="152"/>
      <c r="G58" s="623"/>
      <c r="L58" s="148">
        <v>-618</v>
      </c>
    </row>
    <row r="59" spans="1:12">
      <c r="B59" s="2" t="s">
        <v>452</v>
      </c>
      <c r="D59" s="152"/>
      <c r="E59" s="623"/>
      <c r="F59" s="624"/>
      <c r="G59" s="623"/>
      <c r="L59" s="730">
        <v>256752</v>
      </c>
    </row>
    <row r="60" spans="1:12">
      <c r="D60" s="623"/>
      <c r="E60" s="623"/>
      <c r="F60" s="623"/>
      <c r="G60" s="623"/>
    </row>
    <row r="62" spans="1:12">
      <c r="A62" s="458">
        <v>1</v>
      </c>
      <c r="B62" s="168" t="s">
        <v>455</v>
      </c>
    </row>
  </sheetData>
  <customSheetViews>
    <customSheetView guid="{BDC7517F-FCD9-4D43-85F8-8FEB94E79248}" printArea="1">
      <selection activeCell="A47" sqref="A47:XFD47"/>
      <pageMargins left="0.70866141732283472" right="0.70866141732283472" top="0.74803149606299213" bottom="0.74803149606299213" header="0.31496062992125984" footer="0.31496062992125984"/>
      <pageSetup paperSize="9" orientation="landscape" r:id="rId1"/>
    </customSheetView>
    <customSheetView guid="{F9FCB958-E158-4566-AC3B-17DC22EB34F1}" scale="90" printArea="1">
      <selection activeCell="D5" sqref="D5"/>
      <pageMargins left="0.70866141732283472" right="0.70866141732283472" top="0.74803149606299213" bottom="0.74803149606299213" header="0.31496062992125984" footer="0.31496062992125984"/>
      <pageSetup paperSize="9" orientation="landscape" r:id="rId2"/>
    </customSheetView>
  </customSheetViews>
  <pageMargins left="0.70866141732283472" right="0.70866141732283472" top="0.74803149606299213" bottom="0.74803149606299213" header="0.31496062992125984" footer="0.31496062992125984"/>
  <pageSetup paperSize="9" orientation="landscape" r:id="rId3"/>
</worksheet>
</file>

<file path=xl/worksheets/sheet37.xml><?xml version="1.0" encoding="utf-8"?>
<worksheet xmlns="http://schemas.openxmlformats.org/spreadsheetml/2006/main" xmlns:r="http://schemas.openxmlformats.org/officeDocument/2006/relationships">
  <sheetPr codeName="Sheet45"/>
  <dimension ref="A1:O35"/>
  <sheetViews>
    <sheetView showGridLines="0" workbookViewId="0"/>
  </sheetViews>
  <sheetFormatPr defaultRowHeight="12"/>
  <cols>
    <col min="1" max="1" width="2.7109375" style="2" customWidth="1"/>
    <col min="2" max="2" width="60.7109375" style="3" customWidth="1"/>
    <col min="3" max="3" width="2.7109375" style="3" customWidth="1"/>
    <col min="4" max="4" width="10.7109375" style="3" customWidth="1"/>
    <col min="5" max="5" width="2.7109375" style="3" customWidth="1"/>
    <col min="6" max="6" width="10.7109375" style="3" customWidth="1"/>
    <col min="7" max="7" width="2.7109375" style="3" customWidth="1"/>
    <col min="8" max="8" width="10.7109375" style="3" customWidth="1"/>
    <col min="9" max="16384" width="9.140625" style="3"/>
  </cols>
  <sheetData>
    <row r="1" spans="1:15" s="101" customFormat="1">
      <c r="A1" s="96"/>
      <c r="B1" s="138" t="s">
        <v>171</v>
      </c>
    </row>
    <row r="2" spans="1:15" s="101" customFormat="1" ht="48" customHeight="1">
      <c r="A2" s="48"/>
      <c r="B2" s="98" t="s">
        <v>426</v>
      </c>
      <c r="C2" s="108"/>
      <c r="D2" s="113"/>
      <c r="E2" s="783" t="s">
        <v>323</v>
      </c>
      <c r="F2" s="783"/>
      <c r="G2" s="783"/>
      <c r="H2" s="783"/>
    </row>
    <row r="3" spans="1:15" s="101" customFormat="1" ht="15" customHeight="1">
      <c r="A3" s="48"/>
      <c r="B3" s="107"/>
      <c r="C3" s="108"/>
      <c r="D3" s="113"/>
      <c r="E3" s="112"/>
      <c r="F3" s="112" t="s">
        <v>26</v>
      </c>
      <c r="G3" s="112"/>
      <c r="H3" s="112"/>
    </row>
    <row r="4" spans="1:15" ht="15" customHeight="1">
      <c r="A4" s="8"/>
      <c r="B4" s="98" t="s">
        <v>427</v>
      </c>
      <c r="C4" s="320"/>
      <c r="D4" s="113"/>
      <c r="E4" s="321"/>
      <c r="F4" s="321"/>
      <c r="G4" s="321"/>
      <c r="H4" s="321"/>
    </row>
    <row r="5" spans="1:15" ht="13.5">
      <c r="A5" s="9"/>
      <c r="B5" s="98" t="s">
        <v>428</v>
      </c>
      <c r="C5" s="112"/>
      <c r="D5" s="113"/>
      <c r="E5" s="112"/>
      <c r="F5" s="112"/>
      <c r="G5" s="112"/>
      <c r="H5" s="112"/>
    </row>
    <row r="6" spans="1:15" ht="15" customHeight="1">
      <c r="A6" s="11"/>
      <c r="B6" s="214" t="s">
        <v>324</v>
      </c>
      <c r="C6" s="113"/>
      <c r="D6" s="585"/>
      <c r="E6" s="196"/>
      <c r="F6" s="196">
        <v>28425</v>
      </c>
      <c r="G6" s="196"/>
      <c r="H6" s="589"/>
      <c r="J6" s="158"/>
      <c r="K6" s="158"/>
      <c r="L6" s="158"/>
      <c r="M6" s="158"/>
      <c r="N6" s="158"/>
      <c r="O6" s="158" t="str">
        <f t="shared" ref="O6:O18" si="0">IF(IF(I6="",TRUE,IF(CODE(I6)=150,TRUE,FALSE)),"",VALUE(SUBSTITUTE(I6,CHAR(160),"")))</f>
        <v/>
      </c>
    </row>
    <row r="7" spans="1:15" ht="15" customHeight="1">
      <c r="A7" s="11"/>
      <c r="B7" s="214" t="s">
        <v>325</v>
      </c>
      <c r="C7" s="113"/>
      <c r="D7" s="585"/>
      <c r="E7" s="196"/>
      <c r="F7" s="156">
        <v>5329</v>
      </c>
      <c r="G7" s="196"/>
      <c r="H7" s="589"/>
      <c r="J7" s="158"/>
      <c r="K7" s="158"/>
      <c r="L7" s="158"/>
      <c r="M7" s="158"/>
      <c r="N7" s="158"/>
      <c r="O7" s="158" t="str">
        <f t="shared" si="0"/>
        <v/>
      </c>
    </row>
    <row r="8" spans="1:15" ht="15" customHeight="1">
      <c r="A8" s="11"/>
      <c r="B8" s="98" t="s">
        <v>100</v>
      </c>
      <c r="C8" s="113"/>
      <c r="D8" s="586"/>
      <c r="E8" s="196"/>
      <c r="F8" s="595">
        <f>SUM(F6:F7)</f>
        <v>33754</v>
      </c>
      <c r="G8" s="196"/>
      <c r="H8" s="590"/>
      <c r="J8" s="158"/>
      <c r="K8" s="158"/>
      <c r="L8" s="158"/>
      <c r="M8" s="158"/>
      <c r="N8" s="158"/>
      <c r="O8" s="158" t="str">
        <f t="shared" si="0"/>
        <v/>
      </c>
    </row>
    <row r="9" spans="1:15" ht="15" customHeight="1">
      <c r="A9" s="11"/>
      <c r="B9" s="97"/>
      <c r="C9" s="113"/>
      <c r="D9" s="585"/>
      <c r="E9" s="196"/>
      <c r="F9" s="196"/>
      <c r="G9" s="196"/>
      <c r="H9" s="589"/>
      <c r="J9" s="158"/>
      <c r="K9" s="158"/>
      <c r="L9" s="158"/>
      <c r="M9" s="158"/>
      <c r="N9" s="158"/>
      <c r="O9" s="158" t="str">
        <f t="shared" si="0"/>
        <v/>
      </c>
    </row>
    <row r="10" spans="1:15" ht="15" customHeight="1">
      <c r="A10" s="11"/>
      <c r="B10" s="98" t="s">
        <v>429</v>
      </c>
      <c r="C10" s="113"/>
      <c r="D10" s="585"/>
      <c r="E10" s="196"/>
      <c r="F10" s="196"/>
      <c r="G10" s="196"/>
      <c r="H10" s="589"/>
      <c r="J10" s="158"/>
      <c r="K10" s="158"/>
      <c r="L10" s="158"/>
      <c r="M10" s="158"/>
      <c r="N10" s="158"/>
      <c r="O10" s="158" t="str">
        <f t="shared" si="0"/>
        <v/>
      </c>
    </row>
    <row r="11" spans="1:15" ht="15" customHeight="1">
      <c r="A11" s="11"/>
      <c r="B11" s="97" t="s">
        <v>104</v>
      </c>
      <c r="C11" s="113"/>
      <c r="D11" s="585"/>
      <c r="E11" s="196"/>
      <c r="F11" s="196">
        <v>843940</v>
      </c>
      <c r="G11" s="196"/>
      <c r="H11" s="589"/>
      <c r="J11" s="158"/>
      <c r="K11" s="158"/>
      <c r="L11" s="158"/>
      <c r="M11" s="158"/>
      <c r="N11" s="158"/>
      <c r="O11" s="158" t="str">
        <f t="shared" si="0"/>
        <v/>
      </c>
    </row>
    <row r="12" spans="1:15" ht="15" customHeight="1">
      <c r="A12" s="528"/>
      <c r="B12" s="214" t="s">
        <v>432</v>
      </c>
      <c r="C12" s="113"/>
      <c r="D12" s="585"/>
      <c r="E12" s="196"/>
      <c r="F12" s="196">
        <v>-145106</v>
      </c>
      <c r="G12" s="196"/>
      <c r="H12" s="589"/>
      <c r="J12" s="158"/>
      <c r="K12" s="158"/>
      <c r="L12" s="158"/>
      <c r="M12" s="158"/>
      <c r="N12" s="158"/>
      <c r="O12" s="158"/>
    </row>
    <row r="13" spans="1:15" ht="15">
      <c r="A13" s="11"/>
      <c r="B13" s="97" t="s">
        <v>433</v>
      </c>
      <c r="D13" s="585"/>
      <c r="F13" s="196">
        <v>4666</v>
      </c>
      <c r="G13" s="196"/>
      <c r="H13" s="589"/>
      <c r="J13" s="158"/>
      <c r="K13" s="158"/>
      <c r="L13" s="158"/>
      <c r="M13" s="158"/>
      <c r="N13" s="158"/>
      <c r="O13" s="158" t="str">
        <f t="shared" si="0"/>
        <v/>
      </c>
    </row>
    <row r="14" spans="1:15" ht="25.5" customHeight="1">
      <c r="B14" s="782" t="s">
        <v>688</v>
      </c>
      <c r="C14" s="782"/>
      <c r="D14" s="585"/>
      <c r="E14" s="196"/>
      <c r="F14" s="196">
        <v>-67467</v>
      </c>
      <c r="G14" s="196"/>
      <c r="H14" s="589"/>
      <c r="J14" s="158"/>
      <c r="K14" s="158"/>
      <c r="L14" s="158"/>
      <c r="M14" s="158"/>
      <c r="N14" s="158"/>
      <c r="O14" s="158" t="str">
        <f t="shared" si="0"/>
        <v/>
      </c>
    </row>
    <row r="15" spans="1:15" ht="15" customHeight="1">
      <c r="A15" s="11"/>
      <c r="B15" s="214" t="s">
        <v>431</v>
      </c>
      <c r="C15" s="113"/>
      <c r="D15" s="585"/>
      <c r="E15" s="196"/>
      <c r="F15" s="196">
        <v>24135</v>
      </c>
      <c r="G15" s="196"/>
      <c r="H15" s="589"/>
      <c r="J15" s="158"/>
      <c r="K15" s="158"/>
      <c r="L15" s="158"/>
      <c r="M15" s="158"/>
      <c r="N15" s="158"/>
      <c r="O15" s="158" t="str">
        <f t="shared" si="0"/>
        <v/>
      </c>
    </row>
    <row r="16" spans="1:15" ht="15" customHeight="1">
      <c r="A16" s="11"/>
      <c r="B16" s="214" t="s">
        <v>430</v>
      </c>
      <c r="C16" s="113"/>
      <c r="D16" s="585"/>
      <c r="E16" s="196"/>
      <c r="F16" s="196">
        <v>36619</v>
      </c>
      <c r="G16" s="196"/>
      <c r="H16" s="589"/>
      <c r="J16" s="158"/>
      <c r="K16" s="158"/>
      <c r="L16" s="158"/>
      <c r="M16" s="158"/>
      <c r="N16" s="158"/>
      <c r="O16" s="158"/>
    </row>
    <row r="17" spans="1:15" ht="15" customHeight="1">
      <c r="A17" s="11"/>
      <c r="B17" s="214" t="s">
        <v>326</v>
      </c>
      <c r="C17" s="113"/>
      <c r="D17" s="585"/>
      <c r="E17" s="196"/>
      <c r="F17" s="196">
        <v>57389</v>
      </c>
      <c r="G17" s="196"/>
      <c r="H17" s="589"/>
      <c r="J17" s="158"/>
      <c r="K17" s="158"/>
      <c r="L17" s="158"/>
      <c r="M17" s="158"/>
      <c r="N17" s="158"/>
      <c r="O17" s="158" t="str">
        <f t="shared" si="0"/>
        <v/>
      </c>
    </row>
    <row r="18" spans="1:15" ht="15" customHeight="1">
      <c r="A18" s="11"/>
      <c r="B18" s="97" t="s">
        <v>105</v>
      </c>
      <c r="C18" s="113"/>
      <c r="D18" s="586"/>
      <c r="E18" s="196"/>
      <c r="F18" s="461">
        <v>-9890</v>
      </c>
      <c r="G18" s="196"/>
      <c r="H18" s="591"/>
      <c r="J18" s="158"/>
      <c r="K18" s="158"/>
      <c r="L18" s="158"/>
      <c r="M18" s="158"/>
      <c r="N18" s="158"/>
      <c r="O18" s="158" t="str">
        <f t="shared" si="0"/>
        <v/>
      </c>
    </row>
    <row r="19" spans="1:15" ht="15" customHeight="1">
      <c r="A19" s="10"/>
      <c r="B19" s="98" t="s">
        <v>106</v>
      </c>
      <c r="C19" s="113"/>
      <c r="D19" s="586"/>
      <c r="E19" s="196"/>
      <c r="F19" s="460">
        <f>SUM(F11:F18)</f>
        <v>744286</v>
      </c>
      <c r="G19" s="196"/>
      <c r="H19" s="591"/>
    </row>
    <row r="20" spans="1:15" ht="15" customHeight="1">
      <c r="A20" s="10"/>
      <c r="B20" s="98"/>
      <c r="C20" s="113"/>
      <c r="D20" s="113"/>
      <c r="E20" s="146"/>
      <c r="F20" s="146"/>
      <c r="G20" s="146"/>
      <c r="H20" s="146"/>
    </row>
    <row r="21" spans="1:15" ht="15" customHeight="1">
      <c r="A21" s="10"/>
      <c r="B21" s="98" t="s">
        <v>107</v>
      </c>
      <c r="C21" s="109"/>
      <c r="D21" s="587"/>
      <c r="E21" s="201"/>
      <c r="F21" s="201">
        <v>4.4999999999999998E-2</v>
      </c>
      <c r="G21" s="201"/>
      <c r="H21" s="592"/>
      <c r="J21" s="200"/>
      <c r="K21" s="200"/>
      <c r="L21" s="200"/>
      <c r="M21" s="200"/>
      <c r="N21" s="200"/>
    </row>
    <row r="22" spans="1:15" ht="15" customHeight="1">
      <c r="B22" s="157" t="s">
        <v>434</v>
      </c>
      <c r="C22" s="109"/>
      <c r="D22" s="588"/>
      <c r="E22" s="202" t="s">
        <v>211</v>
      </c>
      <c r="F22" s="201">
        <v>3.7999999999999999E-2</v>
      </c>
      <c r="G22" s="202" t="s">
        <v>211</v>
      </c>
      <c r="H22" s="593"/>
      <c r="J22" s="200"/>
      <c r="K22" s="200"/>
      <c r="L22" s="200"/>
      <c r="M22" s="200"/>
      <c r="N22" s="200"/>
    </row>
    <row r="23" spans="1:15" ht="15" customHeight="1">
      <c r="B23" s="157"/>
      <c r="C23" s="109"/>
      <c r="D23" s="587"/>
      <c r="E23" s="202"/>
      <c r="F23" s="202"/>
      <c r="G23" s="202"/>
      <c r="H23" s="594"/>
      <c r="J23" s="200"/>
      <c r="K23" s="200"/>
      <c r="L23" s="200"/>
      <c r="M23" s="200"/>
      <c r="N23" s="200"/>
    </row>
    <row r="24" spans="1:15" ht="15" customHeight="1">
      <c r="B24" s="345" t="s">
        <v>435</v>
      </c>
      <c r="C24" s="109"/>
      <c r="D24" s="587"/>
      <c r="E24" s="202"/>
      <c r="F24" s="201"/>
      <c r="G24" s="202"/>
      <c r="H24" s="202"/>
      <c r="J24" s="200"/>
      <c r="K24" s="200"/>
      <c r="L24" s="200"/>
      <c r="M24" s="200"/>
      <c r="N24" s="200"/>
    </row>
    <row r="25" spans="1:15" ht="15" customHeight="1">
      <c r="B25" s="345" t="s">
        <v>107</v>
      </c>
      <c r="C25" s="109"/>
      <c r="D25" s="202"/>
      <c r="E25" s="202"/>
      <c r="F25" s="201">
        <v>4.2000000000000003E-2</v>
      </c>
      <c r="G25" s="202"/>
      <c r="H25" s="202"/>
      <c r="J25" s="200"/>
      <c r="K25" s="200"/>
      <c r="L25" s="200"/>
      <c r="M25" s="200"/>
      <c r="N25" s="200"/>
    </row>
    <row r="26" spans="1:15" ht="15" customHeight="1">
      <c r="B26" s="157" t="s">
        <v>434</v>
      </c>
      <c r="C26" s="109"/>
      <c r="D26" s="202"/>
      <c r="E26" s="202"/>
      <c r="F26" s="201">
        <v>3.4000000000000002E-2</v>
      </c>
      <c r="G26" s="202"/>
      <c r="H26" s="202"/>
      <c r="J26" s="200"/>
      <c r="K26" s="200"/>
      <c r="L26" s="200"/>
      <c r="M26" s="200"/>
      <c r="N26" s="200"/>
    </row>
    <row r="27" spans="1:15" ht="15" customHeight="1">
      <c r="B27" s="157"/>
      <c r="C27" s="109"/>
      <c r="D27" s="202"/>
      <c r="E27" s="202"/>
      <c r="F27" s="202"/>
      <c r="G27" s="202"/>
      <c r="H27" s="202"/>
      <c r="J27" s="200"/>
      <c r="K27" s="200"/>
      <c r="L27" s="200"/>
      <c r="M27" s="200"/>
      <c r="N27" s="200"/>
    </row>
    <row r="28" spans="1:15" ht="15" customHeight="1">
      <c r="J28" s="200"/>
      <c r="K28" s="200"/>
      <c r="L28" s="200"/>
      <c r="M28" s="200"/>
      <c r="N28" s="200"/>
    </row>
    <row r="29" spans="1:15" ht="15" customHeight="1">
      <c r="A29" s="458">
        <v>1</v>
      </c>
      <c r="B29" s="781" t="s">
        <v>436</v>
      </c>
      <c r="C29" s="781"/>
      <c r="D29" s="781"/>
    </row>
    <row r="30" spans="1:15" ht="27" customHeight="1">
      <c r="A30" s="458">
        <v>2</v>
      </c>
      <c r="B30" s="781" t="s">
        <v>437</v>
      </c>
      <c r="C30" s="781"/>
      <c r="D30" s="781"/>
      <c r="E30" s="781"/>
      <c r="F30" s="781"/>
    </row>
    <row r="31" spans="1:15" ht="15" customHeight="1"/>
    <row r="32" spans="1:15" ht="15" customHeight="1"/>
    <row r="33" ht="15" customHeight="1"/>
    <row r="34" ht="15" customHeight="1"/>
    <row r="35" ht="15" customHeight="1"/>
  </sheetData>
  <customSheetViews>
    <customSheetView guid="{BDC7517F-FCD9-4D43-85F8-8FEB94E79248}" showGridLines="0" printArea="1">
      <selection activeCell="A36" sqref="A36:XFD36"/>
      <pageMargins left="0.70866141732283472" right="0.70866141732283472" top="0.74803149606299213" bottom="0.74803149606299213" header="0.31496062992125984" footer="0.31496062992125984"/>
      <pageSetup paperSize="9" orientation="landscape" r:id="rId1"/>
    </customSheetView>
    <customSheetView guid="{F9FCB958-E158-4566-AC3B-17DC22EB34F1}" showGridLines="0" printArea="1">
      <selection activeCell="B35" sqref="A35:D35"/>
      <pageMargins left="0.70866141732283472" right="0.70866141732283472" top="0.74803149606299213" bottom="0.74803149606299213" header="0.31496062992125984" footer="0.31496062992125984"/>
      <pageSetup paperSize="9" orientation="landscape" r:id="rId2"/>
    </customSheetView>
  </customSheetViews>
  <mergeCells count="5">
    <mergeCell ref="B29:D29"/>
    <mergeCell ref="B14:C14"/>
    <mergeCell ref="E2:F2"/>
    <mergeCell ref="G2:H2"/>
    <mergeCell ref="B30:F30"/>
  </mergeCells>
  <pageMargins left="0.70866141732283472" right="0.70866141732283472" top="0.74803149606299213" bottom="0.74803149606299213" header="0.31496062992125984" footer="0.31496062992125984"/>
  <pageSetup paperSize="9" orientation="landscape" r:id="rId3"/>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6"/>
  <sheetViews>
    <sheetView showGridLines="0" zoomScale="90" zoomScaleNormal="90" workbookViewId="0"/>
  </sheetViews>
  <sheetFormatPr defaultRowHeight="15"/>
  <cols>
    <col min="1" max="1" width="2.7109375" style="220" customWidth="1"/>
    <col min="2" max="2" width="60.7109375" style="220" customWidth="1"/>
    <col min="3" max="3" width="2.7109375" style="220" customWidth="1"/>
    <col min="4" max="4" width="10.28515625" style="220" customWidth="1"/>
    <col min="5" max="5" width="2.7109375" style="220" customWidth="1"/>
    <col min="6" max="6" width="10.7109375" style="220" customWidth="1"/>
    <col min="7" max="7" width="9.140625" style="220"/>
    <col min="8" max="17" width="4.42578125" style="220" customWidth="1"/>
    <col min="18" max="254" width="9.140625" style="220"/>
    <col min="255" max="255" width="6" style="220" customWidth="1"/>
    <col min="256" max="256" width="56.7109375" style="220" bestFit="1" customWidth="1"/>
    <col min="257" max="258" width="9.140625" style="220"/>
    <col min="259" max="259" width="4.28515625" style="220" customWidth="1"/>
    <col min="260" max="260" width="8.7109375" style="220" customWidth="1"/>
    <col min="261" max="510" width="9.140625" style="220"/>
    <col min="511" max="511" width="6" style="220" customWidth="1"/>
    <col min="512" max="512" width="56.7109375" style="220" bestFit="1" customWidth="1"/>
    <col min="513" max="514" width="9.140625" style="220"/>
    <col min="515" max="515" width="4.28515625" style="220" customWidth="1"/>
    <col min="516" max="516" width="8.7109375" style="220" customWidth="1"/>
    <col min="517" max="766" width="9.140625" style="220"/>
    <col min="767" max="767" width="6" style="220" customWidth="1"/>
    <col min="768" max="768" width="56.7109375" style="220" bestFit="1" customWidth="1"/>
    <col min="769" max="770" width="9.140625" style="220"/>
    <col min="771" max="771" width="4.28515625" style="220" customWidth="1"/>
    <col min="772" max="772" width="8.7109375" style="220" customWidth="1"/>
    <col min="773" max="1022" width="9.140625" style="220"/>
    <col min="1023" max="1023" width="6" style="220" customWidth="1"/>
    <col min="1024" max="1024" width="56.7109375" style="220" bestFit="1" customWidth="1"/>
    <col min="1025" max="1026" width="9.140625" style="220"/>
    <col min="1027" max="1027" width="4.28515625" style="220" customWidth="1"/>
    <col min="1028" max="1028" width="8.7109375" style="220" customWidth="1"/>
    <col min="1029" max="1278" width="9.140625" style="220"/>
    <col min="1279" max="1279" width="6" style="220" customWidth="1"/>
    <col min="1280" max="1280" width="56.7109375" style="220" bestFit="1" customWidth="1"/>
    <col min="1281" max="1282" width="9.140625" style="220"/>
    <col min="1283" max="1283" width="4.28515625" style="220" customWidth="1"/>
    <col min="1284" max="1284" width="8.7109375" style="220" customWidth="1"/>
    <col min="1285" max="1534" width="9.140625" style="220"/>
    <col min="1535" max="1535" width="6" style="220" customWidth="1"/>
    <col min="1536" max="1536" width="56.7109375" style="220" bestFit="1" customWidth="1"/>
    <col min="1537" max="1538" width="9.140625" style="220"/>
    <col min="1539" max="1539" width="4.28515625" style="220" customWidth="1"/>
    <col min="1540" max="1540" width="8.7109375" style="220" customWidth="1"/>
    <col min="1541" max="1790" width="9.140625" style="220"/>
    <col min="1791" max="1791" width="6" style="220" customWidth="1"/>
    <col min="1792" max="1792" width="56.7109375" style="220" bestFit="1" customWidth="1"/>
    <col min="1793" max="1794" width="9.140625" style="220"/>
    <col min="1795" max="1795" width="4.28515625" style="220" customWidth="1"/>
    <col min="1796" max="1796" width="8.7109375" style="220" customWidth="1"/>
    <col min="1797" max="2046" width="9.140625" style="220"/>
    <col min="2047" max="2047" width="6" style="220" customWidth="1"/>
    <col min="2048" max="2048" width="56.7109375" style="220" bestFit="1" customWidth="1"/>
    <col min="2049" max="2050" width="9.140625" style="220"/>
    <col min="2051" max="2051" width="4.28515625" style="220" customWidth="1"/>
    <col min="2052" max="2052" width="8.7109375" style="220" customWidth="1"/>
    <col min="2053" max="2302" width="9.140625" style="220"/>
    <col min="2303" max="2303" width="6" style="220" customWidth="1"/>
    <col min="2304" max="2304" width="56.7109375" style="220" bestFit="1" customWidth="1"/>
    <col min="2305" max="2306" width="9.140625" style="220"/>
    <col min="2307" max="2307" width="4.28515625" style="220" customWidth="1"/>
    <col min="2308" max="2308" width="8.7109375" style="220" customWidth="1"/>
    <col min="2309" max="2558" width="9.140625" style="220"/>
    <col min="2559" max="2559" width="6" style="220" customWidth="1"/>
    <col min="2560" max="2560" width="56.7109375" style="220" bestFit="1" customWidth="1"/>
    <col min="2561" max="2562" width="9.140625" style="220"/>
    <col min="2563" max="2563" width="4.28515625" style="220" customWidth="1"/>
    <col min="2564" max="2564" width="8.7109375" style="220" customWidth="1"/>
    <col min="2565" max="2814" width="9.140625" style="220"/>
    <col min="2815" max="2815" width="6" style="220" customWidth="1"/>
    <col min="2816" max="2816" width="56.7109375" style="220" bestFit="1" customWidth="1"/>
    <col min="2817" max="2818" width="9.140625" style="220"/>
    <col min="2819" max="2819" width="4.28515625" style="220" customWidth="1"/>
    <col min="2820" max="2820" width="8.7109375" style="220" customWidth="1"/>
    <col min="2821" max="3070" width="9.140625" style="220"/>
    <col min="3071" max="3071" width="6" style="220" customWidth="1"/>
    <col min="3072" max="3072" width="56.7109375" style="220" bestFit="1" customWidth="1"/>
    <col min="3073" max="3074" width="9.140625" style="220"/>
    <col min="3075" max="3075" width="4.28515625" style="220" customWidth="1"/>
    <col min="3076" max="3076" width="8.7109375" style="220" customWidth="1"/>
    <col min="3077" max="3326" width="9.140625" style="220"/>
    <col min="3327" max="3327" width="6" style="220" customWidth="1"/>
    <col min="3328" max="3328" width="56.7109375" style="220" bestFit="1" customWidth="1"/>
    <col min="3329" max="3330" width="9.140625" style="220"/>
    <col min="3331" max="3331" width="4.28515625" style="220" customWidth="1"/>
    <col min="3332" max="3332" width="8.7109375" style="220" customWidth="1"/>
    <col min="3333" max="3582" width="9.140625" style="220"/>
    <col min="3583" max="3583" width="6" style="220" customWidth="1"/>
    <col min="3584" max="3584" width="56.7109375" style="220" bestFit="1" customWidth="1"/>
    <col min="3585" max="3586" width="9.140625" style="220"/>
    <col min="3587" max="3587" width="4.28515625" style="220" customWidth="1"/>
    <col min="3588" max="3588" width="8.7109375" style="220" customWidth="1"/>
    <col min="3589" max="3838" width="9.140625" style="220"/>
    <col min="3839" max="3839" width="6" style="220" customWidth="1"/>
    <col min="3840" max="3840" width="56.7109375" style="220" bestFit="1" customWidth="1"/>
    <col min="3841" max="3842" width="9.140625" style="220"/>
    <col min="3843" max="3843" width="4.28515625" style="220" customWidth="1"/>
    <col min="3844" max="3844" width="8.7109375" style="220" customWidth="1"/>
    <col min="3845" max="4094" width="9.140625" style="220"/>
    <col min="4095" max="4095" width="6" style="220" customWidth="1"/>
    <col min="4096" max="4096" width="56.7109375" style="220" bestFit="1" customWidth="1"/>
    <col min="4097" max="4098" width="9.140625" style="220"/>
    <col min="4099" max="4099" width="4.28515625" style="220" customWidth="1"/>
    <col min="4100" max="4100" width="8.7109375" style="220" customWidth="1"/>
    <col min="4101" max="4350" width="9.140625" style="220"/>
    <col min="4351" max="4351" width="6" style="220" customWidth="1"/>
    <col min="4352" max="4352" width="56.7109375" style="220" bestFit="1" customWidth="1"/>
    <col min="4353" max="4354" width="9.140625" style="220"/>
    <col min="4355" max="4355" width="4.28515625" style="220" customWidth="1"/>
    <col min="4356" max="4356" width="8.7109375" style="220" customWidth="1"/>
    <col min="4357" max="4606" width="9.140625" style="220"/>
    <col min="4607" max="4607" width="6" style="220" customWidth="1"/>
    <col min="4608" max="4608" width="56.7109375" style="220" bestFit="1" customWidth="1"/>
    <col min="4609" max="4610" width="9.140625" style="220"/>
    <col min="4611" max="4611" width="4.28515625" style="220" customWidth="1"/>
    <col min="4612" max="4612" width="8.7109375" style="220" customWidth="1"/>
    <col min="4613" max="4862" width="9.140625" style="220"/>
    <col min="4863" max="4863" width="6" style="220" customWidth="1"/>
    <col min="4864" max="4864" width="56.7109375" style="220" bestFit="1" customWidth="1"/>
    <col min="4865" max="4866" width="9.140625" style="220"/>
    <col min="4867" max="4867" width="4.28515625" style="220" customWidth="1"/>
    <col min="4868" max="4868" width="8.7109375" style="220" customWidth="1"/>
    <col min="4869" max="5118" width="9.140625" style="220"/>
    <col min="5119" max="5119" width="6" style="220" customWidth="1"/>
    <col min="5120" max="5120" width="56.7109375" style="220" bestFit="1" customWidth="1"/>
    <col min="5121" max="5122" width="9.140625" style="220"/>
    <col min="5123" max="5123" width="4.28515625" style="220" customWidth="1"/>
    <col min="5124" max="5124" width="8.7109375" style="220" customWidth="1"/>
    <col min="5125" max="5374" width="9.140625" style="220"/>
    <col min="5375" max="5375" width="6" style="220" customWidth="1"/>
    <col min="5376" max="5376" width="56.7109375" style="220" bestFit="1" customWidth="1"/>
    <col min="5377" max="5378" width="9.140625" style="220"/>
    <col min="5379" max="5379" width="4.28515625" style="220" customWidth="1"/>
    <col min="5380" max="5380" width="8.7109375" style="220" customWidth="1"/>
    <col min="5381" max="5630" width="9.140625" style="220"/>
    <col min="5631" max="5631" width="6" style="220" customWidth="1"/>
    <col min="5632" max="5632" width="56.7109375" style="220" bestFit="1" customWidth="1"/>
    <col min="5633" max="5634" width="9.140625" style="220"/>
    <col min="5635" max="5635" width="4.28515625" style="220" customWidth="1"/>
    <col min="5636" max="5636" width="8.7109375" style="220" customWidth="1"/>
    <col min="5637" max="5886" width="9.140625" style="220"/>
    <col min="5887" max="5887" width="6" style="220" customWidth="1"/>
    <col min="5888" max="5888" width="56.7109375" style="220" bestFit="1" customWidth="1"/>
    <col min="5889" max="5890" width="9.140625" style="220"/>
    <col min="5891" max="5891" width="4.28515625" style="220" customWidth="1"/>
    <col min="5892" max="5892" width="8.7109375" style="220" customWidth="1"/>
    <col min="5893" max="6142" width="9.140625" style="220"/>
    <col min="6143" max="6143" width="6" style="220" customWidth="1"/>
    <col min="6144" max="6144" width="56.7109375" style="220" bestFit="1" customWidth="1"/>
    <col min="6145" max="6146" width="9.140625" style="220"/>
    <col min="6147" max="6147" width="4.28515625" style="220" customWidth="1"/>
    <col min="6148" max="6148" width="8.7109375" style="220" customWidth="1"/>
    <col min="6149" max="6398" width="9.140625" style="220"/>
    <col min="6399" max="6399" width="6" style="220" customWidth="1"/>
    <col min="6400" max="6400" width="56.7109375" style="220" bestFit="1" customWidth="1"/>
    <col min="6401" max="6402" width="9.140625" style="220"/>
    <col min="6403" max="6403" width="4.28515625" style="220" customWidth="1"/>
    <col min="6404" max="6404" width="8.7109375" style="220" customWidth="1"/>
    <col min="6405" max="6654" width="9.140625" style="220"/>
    <col min="6655" max="6655" width="6" style="220" customWidth="1"/>
    <col min="6656" max="6656" width="56.7109375" style="220" bestFit="1" customWidth="1"/>
    <col min="6657" max="6658" width="9.140625" style="220"/>
    <col min="6659" max="6659" width="4.28515625" style="220" customWidth="1"/>
    <col min="6660" max="6660" width="8.7109375" style="220" customWidth="1"/>
    <col min="6661" max="6910" width="9.140625" style="220"/>
    <col min="6911" max="6911" width="6" style="220" customWidth="1"/>
    <col min="6912" max="6912" width="56.7109375" style="220" bestFit="1" customWidth="1"/>
    <col min="6913" max="6914" width="9.140625" style="220"/>
    <col min="6915" max="6915" width="4.28515625" style="220" customWidth="1"/>
    <col min="6916" max="6916" width="8.7109375" style="220" customWidth="1"/>
    <col min="6917" max="7166" width="9.140625" style="220"/>
    <col min="7167" max="7167" width="6" style="220" customWidth="1"/>
    <col min="7168" max="7168" width="56.7109375" style="220" bestFit="1" customWidth="1"/>
    <col min="7169" max="7170" width="9.140625" style="220"/>
    <col min="7171" max="7171" width="4.28515625" style="220" customWidth="1"/>
    <col min="7172" max="7172" width="8.7109375" style="220" customWidth="1"/>
    <col min="7173" max="7422" width="9.140625" style="220"/>
    <col min="7423" max="7423" width="6" style="220" customWidth="1"/>
    <col min="7424" max="7424" width="56.7109375" style="220" bestFit="1" customWidth="1"/>
    <col min="7425" max="7426" width="9.140625" style="220"/>
    <col min="7427" max="7427" width="4.28515625" style="220" customWidth="1"/>
    <col min="7428" max="7428" width="8.7109375" style="220" customWidth="1"/>
    <col min="7429" max="7678" width="9.140625" style="220"/>
    <col min="7679" max="7679" width="6" style="220" customWidth="1"/>
    <col min="7680" max="7680" width="56.7109375" style="220" bestFit="1" customWidth="1"/>
    <col min="7681" max="7682" width="9.140625" style="220"/>
    <col min="7683" max="7683" width="4.28515625" style="220" customWidth="1"/>
    <col min="7684" max="7684" width="8.7109375" style="220" customWidth="1"/>
    <col min="7685" max="7934" width="9.140625" style="220"/>
    <col min="7935" max="7935" width="6" style="220" customWidth="1"/>
    <col min="7936" max="7936" width="56.7109375" style="220" bestFit="1" customWidth="1"/>
    <col min="7937" max="7938" width="9.140625" style="220"/>
    <col min="7939" max="7939" width="4.28515625" style="220" customWidth="1"/>
    <col min="7940" max="7940" width="8.7109375" style="220" customWidth="1"/>
    <col min="7941" max="8190" width="9.140625" style="220"/>
    <col min="8191" max="8191" width="6" style="220" customWidth="1"/>
    <col min="8192" max="8192" width="56.7109375" style="220" bestFit="1" customWidth="1"/>
    <col min="8193" max="8194" width="9.140625" style="220"/>
    <col min="8195" max="8195" width="4.28515625" style="220" customWidth="1"/>
    <col min="8196" max="8196" width="8.7109375" style="220" customWidth="1"/>
    <col min="8197" max="8446" width="9.140625" style="220"/>
    <col min="8447" max="8447" width="6" style="220" customWidth="1"/>
    <col min="8448" max="8448" width="56.7109375" style="220" bestFit="1" customWidth="1"/>
    <col min="8449" max="8450" width="9.140625" style="220"/>
    <col min="8451" max="8451" width="4.28515625" style="220" customWidth="1"/>
    <col min="8452" max="8452" width="8.7109375" style="220" customWidth="1"/>
    <col min="8453" max="8702" width="9.140625" style="220"/>
    <col min="8703" max="8703" width="6" style="220" customWidth="1"/>
    <col min="8704" max="8704" width="56.7109375" style="220" bestFit="1" customWidth="1"/>
    <col min="8705" max="8706" width="9.140625" style="220"/>
    <col min="8707" max="8707" width="4.28515625" style="220" customWidth="1"/>
    <col min="8708" max="8708" width="8.7109375" style="220" customWidth="1"/>
    <col min="8709" max="8958" width="9.140625" style="220"/>
    <col min="8959" max="8959" width="6" style="220" customWidth="1"/>
    <col min="8960" max="8960" width="56.7109375" style="220" bestFit="1" customWidth="1"/>
    <col min="8961" max="8962" width="9.140625" style="220"/>
    <col min="8963" max="8963" width="4.28515625" style="220" customWidth="1"/>
    <col min="8964" max="8964" width="8.7109375" style="220" customWidth="1"/>
    <col min="8965" max="9214" width="9.140625" style="220"/>
    <col min="9215" max="9215" width="6" style="220" customWidth="1"/>
    <col min="9216" max="9216" width="56.7109375" style="220" bestFit="1" customWidth="1"/>
    <col min="9217" max="9218" width="9.140625" style="220"/>
    <col min="9219" max="9219" width="4.28515625" style="220" customWidth="1"/>
    <col min="9220" max="9220" width="8.7109375" style="220" customWidth="1"/>
    <col min="9221" max="9470" width="9.140625" style="220"/>
    <col min="9471" max="9471" width="6" style="220" customWidth="1"/>
    <col min="9472" max="9472" width="56.7109375" style="220" bestFit="1" customWidth="1"/>
    <col min="9473" max="9474" width="9.140625" style="220"/>
    <col min="9475" max="9475" width="4.28515625" style="220" customWidth="1"/>
    <col min="9476" max="9476" width="8.7109375" style="220" customWidth="1"/>
    <col min="9477" max="9726" width="9.140625" style="220"/>
    <col min="9727" max="9727" width="6" style="220" customWidth="1"/>
    <col min="9728" max="9728" width="56.7109375" style="220" bestFit="1" customWidth="1"/>
    <col min="9729" max="9730" width="9.140625" style="220"/>
    <col min="9731" max="9731" width="4.28515625" style="220" customWidth="1"/>
    <col min="9732" max="9732" width="8.7109375" style="220" customWidth="1"/>
    <col min="9733" max="9982" width="9.140625" style="220"/>
    <col min="9983" max="9983" width="6" style="220" customWidth="1"/>
    <col min="9984" max="9984" width="56.7109375" style="220" bestFit="1" customWidth="1"/>
    <col min="9985" max="9986" width="9.140625" style="220"/>
    <col min="9987" max="9987" width="4.28515625" style="220" customWidth="1"/>
    <col min="9988" max="9988" width="8.7109375" style="220" customWidth="1"/>
    <col min="9989" max="10238" width="9.140625" style="220"/>
    <col min="10239" max="10239" width="6" style="220" customWidth="1"/>
    <col min="10240" max="10240" width="56.7109375" style="220" bestFit="1" customWidth="1"/>
    <col min="10241" max="10242" width="9.140625" style="220"/>
    <col min="10243" max="10243" width="4.28515625" style="220" customWidth="1"/>
    <col min="10244" max="10244" width="8.7109375" style="220" customWidth="1"/>
    <col min="10245" max="10494" width="9.140625" style="220"/>
    <col min="10495" max="10495" width="6" style="220" customWidth="1"/>
    <col min="10496" max="10496" width="56.7109375" style="220" bestFit="1" customWidth="1"/>
    <col min="10497" max="10498" width="9.140625" style="220"/>
    <col min="10499" max="10499" width="4.28515625" style="220" customWidth="1"/>
    <col min="10500" max="10500" width="8.7109375" style="220" customWidth="1"/>
    <col min="10501" max="10750" width="9.140625" style="220"/>
    <col min="10751" max="10751" width="6" style="220" customWidth="1"/>
    <col min="10752" max="10752" width="56.7109375" style="220" bestFit="1" customWidth="1"/>
    <col min="10753" max="10754" width="9.140625" style="220"/>
    <col min="10755" max="10755" width="4.28515625" style="220" customWidth="1"/>
    <col min="10756" max="10756" width="8.7109375" style="220" customWidth="1"/>
    <col min="10757" max="11006" width="9.140625" style="220"/>
    <col min="11007" max="11007" width="6" style="220" customWidth="1"/>
    <col min="11008" max="11008" width="56.7109375" style="220" bestFit="1" customWidth="1"/>
    <col min="11009" max="11010" width="9.140625" style="220"/>
    <col min="11011" max="11011" width="4.28515625" style="220" customWidth="1"/>
    <col min="11012" max="11012" width="8.7109375" style="220" customWidth="1"/>
    <col min="11013" max="11262" width="9.140625" style="220"/>
    <col min="11263" max="11263" width="6" style="220" customWidth="1"/>
    <col min="11264" max="11264" width="56.7109375" style="220" bestFit="1" customWidth="1"/>
    <col min="11265" max="11266" width="9.140625" style="220"/>
    <col min="11267" max="11267" width="4.28515625" style="220" customWidth="1"/>
    <col min="11268" max="11268" width="8.7109375" style="220" customWidth="1"/>
    <col min="11269" max="11518" width="9.140625" style="220"/>
    <col min="11519" max="11519" width="6" style="220" customWidth="1"/>
    <col min="11520" max="11520" width="56.7109375" style="220" bestFit="1" customWidth="1"/>
    <col min="11521" max="11522" width="9.140625" style="220"/>
    <col min="11523" max="11523" width="4.28515625" style="220" customWidth="1"/>
    <col min="11524" max="11524" width="8.7109375" style="220" customWidth="1"/>
    <col min="11525" max="11774" width="9.140625" style="220"/>
    <col min="11775" max="11775" width="6" style="220" customWidth="1"/>
    <col min="11776" max="11776" width="56.7109375" style="220" bestFit="1" customWidth="1"/>
    <col min="11777" max="11778" width="9.140625" style="220"/>
    <col min="11779" max="11779" width="4.28515625" style="220" customWidth="1"/>
    <col min="11780" max="11780" width="8.7109375" style="220" customWidth="1"/>
    <col min="11781" max="12030" width="9.140625" style="220"/>
    <col min="12031" max="12031" width="6" style="220" customWidth="1"/>
    <col min="12032" max="12032" width="56.7109375" style="220" bestFit="1" customWidth="1"/>
    <col min="12033" max="12034" width="9.140625" style="220"/>
    <col min="12035" max="12035" width="4.28515625" style="220" customWidth="1"/>
    <col min="12036" max="12036" width="8.7109375" style="220" customWidth="1"/>
    <col min="12037" max="12286" width="9.140625" style="220"/>
    <col min="12287" max="12287" width="6" style="220" customWidth="1"/>
    <col min="12288" max="12288" width="56.7109375" style="220" bestFit="1" customWidth="1"/>
    <col min="12289" max="12290" width="9.140625" style="220"/>
    <col min="12291" max="12291" width="4.28515625" style="220" customWidth="1"/>
    <col min="12292" max="12292" width="8.7109375" style="220" customWidth="1"/>
    <col min="12293" max="12542" width="9.140625" style="220"/>
    <col min="12543" max="12543" width="6" style="220" customWidth="1"/>
    <col min="12544" max="12544" width="56.7109375" style="220" bestFit="1" customWidth="1"/>
    <col min="12545" max="12546" width="9.140625" style="220"/>
    <col min="12547" max="12547" width="4.28515625" style="220" customWidth="1"/>
    <col min="12548" max="12548" width="8.7109375" style="220" customWidth="1"/>
    <col min="12549" max="12798" width="9.140625" style="220"/>
    <col min="12799" max="12799" width="6" style="220" customWidth="1"/>
    <col min="12800" max="12800" width="56.7109375" style="220" bestFit="1" customWidth="1"/>
    <col min="12801" max="12802" width="9.140625" style="220"/>
    <col min="12803" max="12803" width="4.28515625" style="220" customWidth="1"/>
    <col min="12804" max="12804" width="8.7109375" style="220" customWidth="1"/>
    <col min="12805" max="13054" width="9.140625" style="220"/>
    <col min="13055" max="13055" width="6" style="220" customWidth="1"/>
    <col min="13056" max="13056" width="56.7109375" style="220" bestFit="1" customWidth="1"/>
    <col min="13057" max="13058" width="9.140625" style="220"/>
    <col min="13059" max="13059" width="4.28515625" style="220" customWidth="1"/>
    <col min="13060" max="13060" width="8.7109375" style="220" customWidth="1"/>
    <col min="13061" max="13310" width="9.140625" style="220"/>
    <col min="13311" max="13311" width="6" style="220" customWidth="1"/>
    <col min="13312" max="13312" width="56.7109375" style="220" bestFit="1" customWidth="1"/>
    <col min="13313" max="13314" width="9.140625" style="220"/>
    <col min="13315" max="13315" width="4.28515625" style="220" customWidth="1"/>
    <col min="13316" max="13316" width="8.7109375" style="220" customWidth="1"/>
    <col min="13317" max="13566" width="9.140625" style="220"/>
    <col min="13567" max="13567" width="6" style="220" customWidth="1"/>
    <col min="13568" max="13568" width="56.7109375" style="220" bestFit="1" customWidth="1"/>
    <col min="13569" max="13570" width="9.140625" style="220"/>
    <col min="13571" max="13571" width="4.28515625" style="220" customWidth="1"/>
    <col min="13572" max="13572" width="8.7109375" style="220" customWidth="1"/>
    <col min="13573" max="13822" width="9.140625" style="220"/>
    <col min="13823" max="13823" width="6" style="220" customWidth="1"/>
    <col min="13824" max="13824" width="56.7109375" style="220" bestFit="1" customWidth="1"/>
    <col min="13825" max="13826" width="9.140625" style="220"/>
    <col min="13827" max="13827" width="4.28515625" style="220" customWidth="1"/>
    <col min="13828" max="13828" width="8.7109375" style="220" customWidth="1"/>
    <col min="13829" max="14078" width="9.140625" style="220"/>
    <col min="14079" max="14079" width="6" style="220" customWidth="1"/>
    <col min="14080" max="14080" width="56.7109375" style="220" bestFit="1" customWidth="1"/>
    <col min="14081" max="14082" width="9.140625" style="220"/>
    <col min="14083" max="14083" width="4.28515625" style="220" customWidth="1"/>
    <col min="14084" max="14084" width="8.7109375" style="220" customWidth="1"/>
    <col min="14085" max="14334" width="9.140625" style="220"/>
    <col min="14335" max="14335" width="6" style="220" customWidth="1"/>
    <col min="14336" max="14336" width="56.7109375" style="220" bestFit="1" customWidth="1"/>
    <col min="14337" max="14338" width="9.140625" style="220"/>
    <col min="14339" max="14339" width="4.28515625" style="220" customWidth="1"/>
    <col min="14340" max="14340" width="8.7109375" style="220" customWidth="1"/>
    <col min="14341" max="14590" width="9.140625" style="220"/>
    <col min="14591" max="14591" width="6" style="220" customWidth="1"/>
    <col min="14592" max="14592" width="56.7109375" style="220" bestFit="1" customWidth="1"/>
    <col min="14593" max="14594" width="9.140625" style="220"/>
    <col min="14595" max="14595" width="4.28515625" style="220" customWidth="1"/>
    <col min="14596" max="14596" width="8.7109375" style="220" customWidth="1"/>
    <col min="14597" max="14846" width="9.140625" style="220"/>
    <col min="14847" max="14847" width="6" style="220" customWidth="1"/>
    <col min="14848" max="14848" width="56.7109375" style="220" bestFit="1" customWidth="1"/>
    <col min="14849" max="14850" width="9.140625" style="220"/>
    <col min="14851" max="14851" width="4.28515625" style="220" customWidth="1"/>
    <col min="14852" max="14852" width="8.7109375" style="220" customWidth="1"/>
    <col min="14853" max="15102" width="9.140625" style="220"/>
    <col min="15103" max="15103" width="6" style="220" customWidth="1"/>
    <col min="15104" max="15104" width="56.7109375" style="220" bestFit="1" customWidth="1"/>
    <col min="15105" max="15106" width="9.140625" style="220"/>
    <col min="15107" max="15107" width="4.28515625" style="220" customWidth="1"/>
    <col min="15108" max="15108" width="8.7109375" style="220" customWidth="1"/>
    <col min="15109" max="15358" width="9.140625" style="220"/>
    <col min="15359" max="15359" width="6" style="220" customWidth="1"/>
    <col min="15360" max="15360" width="56.7109375" style="220" bestFit="1" customWidth="1"/>
    <col min="15361" max="15362" width="9.140625" style="220"/>
    <col min="15363" max="15363" width="4.28515625" style="220" customWidth="1"/>
    <col min="15364" max="15364" width="8.7109375" style="220" customWidth="1"/>
    <col min="15365" max="15614" width="9.140625" style="220"/>
    <col min="15615" max="15615" width="6" style="220" customWidth="1"/>
    <col min="15616" max="15616" width="56.7109375" style="220" bestFit="1" customWidth="1"/>
    <col min="15617" max="15618" width="9.140625" style="220"/>
    <col min="15619" max="15619" width="4.28515625" style="220" customWidth="1"/>
    <col min="15620" max="15620" width="8.7109375" style="220" customWidth="1"/>
    <col min="15621" max="15870" width="9.140625" style="220"/>
    <col min="15871" max="15871" width="6" style="220" customWidth="1"/>
    <col min="15872" max="15872" width="56.7109375" style="220" bestFit="1" customWidth="1"/>
    <col min="15873" max="15874" width="9.140625" style="220"/>
    <col min="15875" max="15875" width="4.28515625" style="220" customWidth="1"/>
    <col min="15876" max="15876" width="8.7109375" style="220" customWidth="1"/>
    <col min="15877" max="16126" width="9.140625" style="220"/>
    <col min="16127" max="16127" width="6" style="220" customWidth="1"/>
    <col min="16128" max="16128" width="56.7109375" style="220" bestFit="1" customWidth="1"/>
    <col min="16129" max="16130" width="9.140625" style="220"/>
    <col min="16131" max="16131" width="4.28515625" style="220" customWidth="1"/>
    <col min="16132" max="16132" width="8.7109375" style="220" customWidth="1"/>
    <col min="16133" max="16384" width="9.140625" style="220"/>
  </cols>
  <sheetData>
    <row r="1" spans="2:6">
      <c r="B1" s="75" t="s">
        <v>221</v>
      </c>
    </row>
    <row r="2" spans="2:6">
      <c r="B2" s="75"/>
    </row>
    <row r="3" spans="2:6">
      <c r="B3" s="221"/>
      <c r="C3" s="222"/>
      <c r="D3" s="223" t="s">
        <v>346</v>
      </c>
      <c r="E3" s="222"/>
      <c r="F3" s="224" t="s">
        <v>329</v>
      </c>
    </row>
    <row r="4" spans="2:6">
      <c r="B4" s="221"/>
      <c r="C4" s="222"/>
      <c r="D4" s="223">
        <v>2014</v>
      </c>
      <c r="E4" s="222"/>
      <c r="F4" s="177">
        <v>2013</v>
      </c>
    </row>
    <row r="5" spans="2:6">
      <c r="B5" s="75" t="s">
        <v>222</v>
      </c>
      <c r="C5" s="223"/>
      <c r="D5" s="223" t="s">
        <v>7</v>
      </c>
      <c r="E5" s="223"/>
      <c r="F5" s="224" t="s">
        <v>7</v>
      </c>
    </row>
    <row r="6" spans="2:6">
      <c r="B6" s="91"/>
      <c r="C6" s="223"/>
      <c r="D6" s="223"/>
      <c r="E6" s="224"/>
      <c r="F6" s="224"/>
    </row>
    <row r="7" spans="2:6">
      <c r="B7" s="91" t="s">
        <v>223</v>
      </c>
      <c r="C7" s="223"/>
      <c r="D7" s="228">
        <v>50845</v>
      </c>
      <c r="E7" s="224"/>
      <c r="F7" s="87">
        <v>49915</v>
      </c>
    </row>
    <row r="8" spans="2:6">
      <c r="B8" s="91" t="s">
        <v>224</v>
      </c>
      <c r="C8" s="223"/>
      <c r="D8" s="228">
        <v>147187</v>
      </c>
      <c r="E8" s="224"/>
      <c r="F8" s="87">
        <v>142683</v>
      </c>
    </row>
    <row r="9" spans="2:6">
      <c r="B9" s="91" t="s">
        <v>225</v>
      </c>
      <c r="C9" s="223"/>
      <c r="D9" s="228">
        <v>27241</v>
      </c>
      <c r="E9" s="224"/>
      <c r="F9" s="87">
        <v>33125</v>
      </c>
    </row>
    <row r="10" spans="2:6">
      <c r="B10" s="91" t="s">
        <v>226</v>
      </c>
      <c r="C10" s="223"/>
      <c r="D10" s="227"/>
      <c r="E10" s="224"/>
      <c r="F10" s="366"/>
    </row>
    <row r="11" spans="2:6">
      <c r="B11" s="92" t="s">
        <v>21</v>
      </c>
      <c r="C11" s="227"/>
      <c r="D11" s="733">
        <v>491345</v>
      </c>
      <c r="E11" s="366"/>
      <c r="F11" s="367">
        <v>495281</v>
      </c>
    </row>
    <row r="12" spans="2:6">
      <c r="B12" s="92" t="s">
        <v>22</v>
      </c>
      <c r="C12" s="227"/>
      <c r="D12" s="736">
        <v>21589</v>
      </c>
      <c r="E12" s="366"/>
      <c r="F12" s="368">
        <v>25365</v>
      </c>
    </row>
    <row r="13" spans="2:6">
      <c r="B13" s="92" t="s">
        <v>23</v>
      </c>
      <c r="C13" s="227"/>
      <c r="D13" s="734">
        <v>1266</v>
      </c>
      <c r="E13" s="366"/>
      <c r="F13" s="369">
        <v>1355</v>
      </c>
    </row>
    <row r="14" spans="2:6">
      <c r="B14" s="92"/>
      <c r="C14" s="223"/>
      <c r="D14" s="732">
        <v>514200</v>
      </c>
      <c r="E14" s="224"/>
      <c r="F14" s="261">
        <v>522001</v>
      </c>
    </row>
    <row r="15" spans="2:6">
      <c r="B15" s="91" t="s">
        <v>24</v>
      </c>
      <c r="C15" s="223"/>
      <c r="D15" s="228">
        <v>50348</v>
      </c>
      <c r="E15" s="224"/>
      <c r="F15" s="261">
        <v>43976</v>
      </c>
    </row>
    <row r="16" spans="2:6">
      <c r="B16" s="91" t="s">
        <v>227</v>
      </c>
      <c r="C16" s="223"/>
      <c r="D16" s="228">
        <v>54119</v>
      </c>
      <c r="E16" s="224"/>
      <c r="F16" s="370">
        <v>55330</v>
      </c>
    </row>
    <row r="17" spans="2:6">
      <c r="B17" s="75" t="s">
        <v>25</v>
      </c>
      <c r="C17" s="223"/>
      <c r="D17" s="514">
        <v>843940</v>
      </c>
      <c r="E17" s="224"/>
      <c r="F17" s="373">
        <v>847030</v>
      </c>
    </row>
    <row r="18" spans="2:6">
      <c r="B18" s="91"/>
      <c r="D18" s="372"/>
      <c r="F18" s="374"/>
    </row>
    <row r="19" spans="2:6">
      <c r="B19" s="75" t="s">
        <v>228</v>
      </c>
      <c r="C19" s="223"/>
      <c r="D19" s="223"/>
      <c r="E19" s="224"/>
      <c r="F19" s="261"/>
    </row>
    <row r="20" spans="2:6">
      <c r="B20" s="91" t="s">
        <v>194</v>
      </c>
      <c r="C20" s="223"/>
      <c r="D20" s="513">
        <v>11851</v>
      </c>
      <c r="E20" s="224"/>
      <c r="F20" s="261">
        <v>13982</v>
      </c>
    </row>
    <row r="21" spans="2:6">
      <c r="B21" s="91" t="s">
        <v>198</v>
      </c>
      <c r="C21" s="223"/>
      <c r="D21" s="513">
        <v>445091</v>
      </c>
      <c r="E21" s="224"/>
      <c r="F21" s="261">
        <v>441311</v>
      </c>
    </row>
    <row r="22" spans="2:6">
      <c r="B22" s="91" t="s">
        <v>229</v>
      </c>
      <c r="C22" s="223"/>
      <c r="D22" s="513">
        <v>63046</v>
      </c>
      <c r="E22" s="224"/>
      <c r="F22" s="261">
        <v>43625</v>
      </c>
    </row>
    <row r="23" spans="2:6">
      <c r="B23" s="91" t="s">
        <v>225</v>
      </c>
      <c r="C23" s="223"/>
      <c r="D23" s="513">
        <v>25285</v>
      </c>
      <c r="E23" s="224"/>
      <c r="F23" s="261">
        <v>30464</v>
      </c>
    </row>
    <row r="24" spans="2:6">
      <c r="B24" s="91" t="s">
        <v>195</v>
      </c>
      <c r="C24" s="223"/>
      <c r="D24" s="513">
        <v>77729</v>
      </c>
      <c r="E24" s="224"/>
      <c r="F24" s="261">
        <v>87102</v>
      </c>
    </row>
    <row r="25" spans="2:6">
      <c r="B25" s="91" t="s">
        <v>230</v>
      </c>
      <c r="C25" s="223"/>
      <c r="D25" s="513">
        <v>111958</v>
      </c>
      <c r="E25" s="224"/>
      <c r="F25" s="261">
        <v>110758</v>
      </c>
    </row>
    <row r="26" spans="2:6">
      <c r="B26" s="91" t="s">
        <v>196</v>
      </c>
      <c r="C26" s="223"/>
      <c r="D26" s="513">
        <v>25675</v>
      </c>
      <c r="E26" s="224"/>
      <c r="F26" s="261">
        <v>32312</v>
      </c>
    </row>
    <row r="27" spans="2:6">
      <c r="B27" s="91" t="s">
        <v>231</v>
      </c>
      <c r="C27" s="223"/>
      <c r="D27" s="515">
        <v>37427</v>
      </c>
      <c r="E27" s="224"/>
      <c r="F27" s="370">
        <v>48140</v>
      </c>
    </row>
    <row r="28" spans="2:6">
      <c r="B28" s="222" t="s">
        <v>232</v>
      </c>
      <c r="C28" s="223"/>
      <c r="D28" s="516">
        <v>789062</v>
      </c>
      <c r="E28" s="224"/>
      <c r="F28" s="373">
        <v>807694</v>
      </c>
    </row>
    <row r="29" spans="2:6">
      <c r="B29" s="221"/>
      <c r="C29" s="223"/>
      <c r="D29" s="371"/>
      <c r="E29" s="224"/>
      <c r="F29" s="375"/>
    </row>
    <row r="30" spans="2:6">
      <c r="B30" s="221" t="s">
        <v>347</v>
      </c>
      <c r="C30" s="223"/>
      <c r="D30" s="733">
        <v>39601</v>
      </c>
      <c r="E30" s="224"/>
      <c r="F30" s="367">
        <v>38989</v>
      </c>
    </row>
    <row r="31" spans="2:6">
      <c r="B31" s="221" t="s">
        <v>397</v>
      </c>
      <c r="C31" s="223"/>
      <c r="D31" s="736">
        <v>5329</v>
      </c>
      <c r="E31" s="224"/>
      <c r="F31" s="681">
        <v>0</v>
      </c>
    </row>
    <row r="32" spans="2:6">
      <c r="B32" s="221" t="s">
        <v>172</v>
      </c>
      <c r="C32" s="223"/>
      <c r="D32" s="734">
        <v>948</v>
      </c>
      <c r="E32" s="224"/>
      <c r="F32" s="369">
        <v>347</v>
      </c>
    </row>
    <row r="33" spans="1:6">
      <c r="B33" s="221" t="s">
        <v>187</v>
      </c>
      <c r="C33" s="223"/>
      <c r="D33" s="735">
        <v>45878</v>
      </c>
      <c r="E33" s="224"/>
      <c r="F33" s="370">
        <v>39336</v>
      </c>
    </row>
    <row r="34" spans="1:6">
      <c r="B34" s="222" t="s">
        <v>348</v>
      </c>
      <c r="C34" s="223"/>
      <c r="D34" s="375">
        <v>843940</v>
      </c>
      <c r="E34" s="224"/>
      <c r="F34" s="373">
        <v>847030</v>
      </c>
    </row>
    <row r="35" spans="1:6">
      <c r="B35" s="91"/>
      <c r="D35" s="372"/>
      <c r="F35" s="372"/>
    </row>
    <row r="36" spans="1:6">
      <c r="A36" s="362">
        <v>1</v>
      </c>
      <c r="B36" s="210" t="s">
        <v>129</v>
      </c>
      <c r="C36" s="226"/>
    </row>
  </sheetData>
  <customSheetViews>
    <customSheetView guid="{BDC7517F-FCD9-4D43-85F8-8FEB94E79248}" scale="90" showGridLines="0" topLeftCell="A27">
      <selection activeCell="A27" sqref="A27"/>
      <pageMargins left="0.7" right="0.7" top="0.75" bottom="0.75" header="0.3" footer="0.3"/>
      <pageSetup paperSize="9" orientation="portrait" horizontalDpi="1200" verticalDpi="1200" r:id="rId1"/>
    </customSheetView>
    <customSheetView guid="{F9FCB958-E158-4566-AC3B-17DC22EB34F1}" scale="90" showGridLines="0">
      <pageMargins left="0.7" right="0.7" top="0.75" bottom="0.75" header="0.3" footer="0.3"/>
      <pageSetup paperSize="9" orientation="portrait" horizontalDpi="1200" verticalDpi="1200" r:id="rId2"/>
    </customSheetView>
  </customSheetViews>
  <pageMargins left="0.7" right="0.7" top="0.75" bottom="0.75" header="0.3" footer="0.3"/>
  <pageSetup paperSize="9" orientation="portrait" horizontalDpi="1200" verticalDpi="1200" r:id="rId3"/>
</worksheet>
</file>

<file path=xl/worksheets/sheet5.xml><?xml version="1.0" encoding="utf-8"?>
<worksheet xmlns="http://schemas.openxmlformats.org/spreadsheetml/2006/main" xmlns:r="http://schemas.openxmlformats.org/officeDocument/2006/relationships">
  <sheetPr codeName="Sheet3">
    <pageSetUpPr fitToPage="1"/>
  </sheetPr>
  <dimension ref="B1:L29"/>
  <sheetViews>
    <sheetView zoomScale="90" zoomScaleNormal="90" workbookViewId="0"/>
  </sheetViews>
  <sheetFormatPr defaultRowHeight="12.75"/>
  <cols>
    <col min="1" max="1" width="2.7109375" style="20" customWidth="1"/>
    <col min="2" max="2" width="37.5703125" style="20" customWidth="1"/>
    <col min="3" max="3" width="3.140625" style="20" customWidth="1"/>
    <col min="4" max="4" width="10.42578125" style="19" customWidth="1"/>
    <col min="5" max="5" width="2.7109375" style="20" customWidth="1"/>
    <col min="6" max="6" width="10.42578125" style="20" customWidth="1"/>
    <col min="7" max="7" width="2.7109375" style="20" customWidth="1"/>
    <col min="8" max="8" width="10.7109375" style="34" customWidth="1"/>
    <col min="9" max="9" width="2" style="20" customWidth="1"/>
    <col min="10" max="10" width="10.42578125" style="20" customWidth="1"/>
    <col min="11" max="11" width="2.7109375" style="20" customWidth="1"/>
    <col min="12" max="12" width="10.7109375" style="20" customWidth="1"/>
    <col min="13" max="251" width="9.140625" style="20"/>
    <col min="252" max="252" width="43.7109375" style="20" customWidth="1"/>
    <col min="253" max="253" width="9.140625" style="20"/>
    <col min="254" max="254" width="3.7109375" style="20" customWidth="1"/>
    <col min="255" max="255" width="9.140625" style="20"/>
    <col min="256" max="256" width="3.7109375" style="20" customWidth="1"/>
    <col min="257" max="257" width="9.140625" style="20"/>
    <col min="258" max="258" width="3.7109375" style="20" customWidth="1"/>
    <col min="259" max="507" width="9.140625" style="20"/>
    <col min="508" max="508" width="43.7109375" style="20" customWidth="1"/>
    <col min="509" max="509" width="9.140625" style="20"/>
    <col min="510" max="510" width="3.7109375" style="20" customWidth="1"/>
    <col min="511" max="511" width="9.140625" style="20"/>
    <col min="512" max="512" width="3.7109375" style="20" customWidth="1"/>
    <col min="513" max="513" width="9.140625" style="20"/>
    <col min="514" max="514" width="3.7109375" style="20" customWidth="1"/>
    <col min="515" max="763" width="9.140625" style="20"/>
    <col min="764" max="764" width="43.7109375" style="20" customWidth="1"/>
    <col min="765" max="765" width="9.140625" style="20"/>
    <col min="766" max="766" width="3.7109375" style="20" customWidth="1"/>
    <col min="767" max="767" width="9.140625" style="20"/>
    <col min="768" max="768" width="3.7109375" style="20" customWidth="1"/>
    <col min="769" max="769" width="9.140625" style="20"/>
    <col min="770" max="770" width="3.7109375" style="20" customWidth="1"/>
    <col min="771" max="1019" width="9.140625" style="20"/>
    <col min="1020" max="1020" width="43.7109375" style="20" customWidth="1"/>
    <col min="1021" max="1021" width="9.140625" style="20"/>
    <col min="1022" max="1022" width="3.7109375" style="20" customWidth="1"/>
    <col min="1023" max="1023" width="9.140625" style="20"/>
    <col min="1024" max="1024" width="3.7109375" style="20" customWidth="1"/>
    <col min="1025" max="1025" width="9.140625" style="20"/>
    <col min="1026" max="1026" width="3.7109375" style="20" customWidth="1"/>
    <col min="1027" max="1275" width="9.140625" style="20"/>
    <col min="1276" max="1276" width="43.7109375" style="20" customWidth="1"/>
    <col min="1277" max="1277" width="9.140625" style="20"/>
    <col min="1278" max="1278" width="3.7109375" style="20" customWidth="1"/>
    <col min="1279" max="1279" width="9.140625" style="20"/>
    <col min="1280" max="1280" width="3.7109375" style="20" customWidth="1"/>
    <col min="1281" max="1281" width="9.140625" style="20"/>
    <col min="1282" max="1282" width="3.7109375" style="20" customWidth="1"/>
    <col min="1283" max="1531" width="9.140625" style="20"/>
    <col min="1532" max="1532" width="43.7109375" style="20" customWidth="1"/>
    <col min="1533" max="1533" width="9.140625" style="20"/>
    <col min="1534" max="1534" width="3.7109375" style="20" customWidth="1"/>
    <col min="1535" max="1535" width="9.140625" style="20"/>
    <col min="1536" max="1536" width="3.7109375" style="20" customWidth="1"/>
    <col min="1537" max="1537" width="9.140625" style="20"/>
    <col min="1538" max="1538" width="3.7109375" style="20" customWidth="1"/>
    <col min="1539" max="1787" width="9.140625" style="20"/>
    <col min="1788" max="1788" width="43.7109375" style="20" customWidth="1"/>
    <col min="1789" max="1789" width="9.140625" style="20"/>
    <col min="1790" max="1790" width="3.7109375" style="20" customWidth="1"/>
    <col min="1791" max="1791" width="9.140625" style="20"/>
    <col min="1792" max="1792" width="3.7109375" style="20" customWidth="1"/>
    <col min="1793" max="1793" width="9.140625" style="20"/>
    <col min="1794" max="1794" width="3.7109375" style="20" customWidth="1"/>
    <col min="1795" max="2043" width="9.140625" style="20"/>
    <col min="2044" max="2044" width="43.7109375" style="20" customWidth="1"/>
    <col min="2045" max="2045" width="9.140625" style="20"/>
    <col min="2046" max="2046" width="3.7109375" style="20" customWidth="1"/>
    <col min="2047" max="2047" width="9.140625" style="20"/>
    <col min="2048" max="2048" width="3.7109375" style="20" customWidth="1"/>
    <col min="2049" max="2049" width="9.140625" style="20"/>
    <col min="2050" max="2050" width="3.7109375" style="20" customWidth="1"/>
    <col min="2051" max="2299" width="9.140625" style="20"/>
    <col min="2300" max="2300" width="43.7109375" style="20" customWidth="1"/>
    <col min="2301" max="2301" width="9.140625" style="20"/>
    <col min="2302" max="2302" width="3.7109375" style="20" customWidth="1"/>
    <col min="2303" max="2303" width="9.140625" style="20"/>
    <col min="2304" max="2304" width="3.7109375" style="20" customWidth="1"/>
    <col min="2305" max="2305" width="9.140625" style="20"/>
    <col min="2306" max="2306" width="3.7109375" style="20" customWidth="1"/>
    <col min="2307" max="2555" width="9.140625" style="20"/>
    <col min="2556" max="2556" width="43.7109375" style="20" customWidth="1"/>
    <col min="2557" max="2557" width="9.140625" style="20"/>
    <col min="2558" max="2558" width="3.7109375" style="20" customWidth="1"/>
    <col min="2559" max="2559" width="9.140625" style="20"/>
    <col min="2560" max="2560" width="3.7109375" style="20" customWidth="1"/>
    <col min="2561" max="2561" width="9.140625" style="20"/>
    <col min="2562" max="2562" width="3.7109375" style="20" customWidth="1"/>
    <col min="2563" max="2811" width="9.140625" style="20"/>
    <col min="2812" max="2812" width="43.7109375" style="20" customWidth="1"/>
    <col min="2813" max="2813" width="9.140625" style="20"/>
    <col min="2814" max="2814" width="3.7109375" style="20" customWidth="1"/>
    <col min="2815" max="2815" width="9.140625" style="20"/>
    <col min="2816" max="2816" width="3.7109375" style="20" customWidth="1"/>
    <col min="2817" max="2817" width="9.140625" style="20"/>
    <col min="2818" max="2818" width="3.7109375" style="20" customWidth="1"/>
    <col min="2819" max="3067" width="9.140625" style="20"/>
    <col min="3068" max="3068" width="43.7109375" style="20" customWidth="1"/>
    <col min="3069" max="3069" width="9.140625" style="20"/>
    <col min="3070" max="3070" width="3.7109375" style="20" customWidth="1"/>
    <col min="3071" max="3071" width="9.140625" style="20"/>
    <col min="3072" max="3072" width="3.7109375" style="20" customWidth="1"/>
    <col min="3073" max="3073" width="9.140625" style="20"/>
    <col min="3074" max="3074" width="3.7109375" style="20" customWidth="1"/>
    <col min="3075" max="3323" width="9.140625" style="20"/>
    <col min="3324" max="3324" width="43.7109375" style="20" customWidth="1"/>
    <col min="3325" max="3325" width="9.140625" style="20"/>
    <col min="3326" max="3326" width="3.7109375" style="20" customWidth="1"/>
    <col min="3327" max="3327" width="9.140625" style="20"/>
    <col min="3328" max="3328" width="3.7109375" style="20" customWidth="1"/>
    <col min="3329" max="3329" width="9.140625" style="20"/>
    <col min="3330" max="3330" width="3.7109375" style="20" customWidth="1"/>
    <col min="3331" max="3579" width="9.140625" style="20"/>
    <col min="3580" max="3580" width="43.7109375" style="20" customWidth="1"/>
    <col min="3581" max="3581" width="9.140625" style="20"/>
    <col min="3582" max="3582" width="3.7109375" style="20" customWidth="1"/>
    <col min="3583" max="3583" width="9.140625" style="20"/>
    <col min="3584" max="3584" width="3.7109375" style="20" customWidth="1"/>
    <col min="3585" max="3585" width="9.140625" style="20"/>
    <col min="3586" max="3586" width="3.7109375" style="20" customWidth="1"/>
    <col min="3587" max="3835" width="9.140625" style="20"/>
    <col min="3836" max="3836" width="43.7109375" style="20" customWidth="1"/>
    <col min="3837" max="3837" width="9.140625" style="20"/>
    <col min="3838" max="3838" width="3.7109375" style="20" customWidth="1"/>
    <col min="3839" max="3839" width="9.140625" style="20"/>
    <col min="3840" max="3840" width="3.7109375" style="20" customWidth="1"/>
    <col min="3841" max="3841" width="9.140625" style="20"/>
    <col min="3842" max="3842" width="3.7109375" style="20" customWidth="1"/>
    <col min="3843" max="4091" width="9.140625" style="20"/>
    <col min="4092" max="4092" width="43.7109375" style="20" customWidth="1"/>
    <col min="4093" max="4093" width="9.140625" style="20"/>
    <col min="4094" max="4094" width="3.7109375" style="20" customWidth="1"/>
    <col min="4095" max="4095" width="9.140625" style="20"/>
    <col min="4096" max="4096" width="3.7109375" style="20" customWidth="1"/>
    <col min="4097" max="4097" width="9.140625" style="20"/>
    <col min="4098" max="4098" width="3.7109375" style="20" customWidth="1"/>
    <col min="4099" max="4347" width="9.140625" style="20"/>
    <col min="4348" max="4348" width="43.7109375" style="20" customWidth="1"/>
    <col min="4349" max="4349" width="9.140625" style="20"/>
    <col min="4350" max="4350" width="3.7109375" style="20" customWidth="1"/>
    <col min="4351" max="4351" width="9.140625" style="20"/>
    <col min="4352" max="4352" width="3.7109375" style="20" customWidth="1"/>
    <col min="4353" max="4353" width="9.140625" style="20"/>
    <col min="4354" max="4354" width="3.7109375" style="20" customWidth="1"/>
    <col min="4355" max="4603" width="9.140625" style="20"/>
    <col min="4604" max="4604" width="43.7109375" style="20" customWidth="1"/>
    <col min="4605" max="4605" width="9.140625" style="20"/>
    <col min="4606" max="4606" width="3.7109375" style="20" customWidth="1"/>
    <col min="4607" max="4607" width="9.140625" style="20"/>
    <col min="4608" max="4608" width="3.7109375" style="20" customWidth="1"/>
    <col min="4609" max="4609" width="9.140625" style="20"/>
    <col min="4610" max="4610" width="3.7109375" style="20" customWidth="1"/>
    <col min="4611" max="4859" width="9.140625" style="20"/>
    <col min="4860" max="4860" width="43.7109375" style="20" customWidth="1"/>
    <col min="4861" max="4861" width="9.140625" style="20"/>
    <col min="4862" max="4862" width="3.7109375" style="20" customWidth="1"/>
    <col min="4863" max="4863" width="9.140625" style="20"/>
    <col min="4864" max="4864" width="3.7109375" style="20" customWidth="1"/>
    <col min="4865" max="4865" width="9.140625" style="20"/>
    <col min="4866" max="4866" width="3.7109375" style="20" customWidth="1"/>
    <col min="4867" max="5115" width="9.140625" style="20"/>
    <col min="5116" max="5116" width="43.7109375" style="20" customWidth="1"/>
    <col min="5117" max="5117" width="9.140625" style="20"/>
    <col min="5118" max="5118" width="3.7109375" style="20" customWidth="1"/>
    <col min="5119" max="5119" width="9.140625" style="20"/>
    <col min="5120" max="5120" width="3.7109375" style="20" customWidth="1"/>
    <col min="5121" max="5121" width="9.140625" style="20"/>
    <col min="5122" max="5122" width="3.7109375" style="20" customWidth="1"/>
    <col min="5123" max="5371" width="9.140625" style="20"/>
    <col min="5372" max="5372" width="43.7109375" style="20" customWidth="1"/>
    <col min="5373" max="5373" width="9.140625" style="20"/>
    <col min="5374" max="5374" width="3.7109375" style="20" customWidth="1"/>
    <col min="5375" max="5375" width="9.140625" style="20"/>
    <col min="5376" max="5376" width="3.7109375" style="20" customWidth="1"/>
    <col min="5377" max="5377" width="9.140625" style="20"/>
    <col min="5378" max="5378" width="3.7109375" style="20" customWidth="1"/>
    <col min="5379" max="5627" width="9.140625" style="20"/>
    <col min="5628" max="5628" width="43.7109375" style="20" customWidth="1"/>
    <col min="5629" max="5629" width="9.140625" style="20"/>
    <col min="5630" max="5630" width="3.7109375" style="20" customWidth="1"/>
    <col min="5631" max="5631" width="9.140625" style="20"/>
    <col min="5632" max="5632" width="3.7109375" style="20" customWidth="1"/>
    <col min="5633" max="5633" width="9.140625" style="20"/>
    <col min="5634" max="5634" width="3.7109375" style="20" customWidth="1"/>
    <col min="5635" max="5883" width="9.140625" style="20"/>
    <col min="5884" max="5884" width="43.7109375" style="20" customWidth="1"/>
    <col min="5885" max="5885" width="9.140625" style="20"/>
    <col min="5886" max="5886" width="3.7109375" style="20" customWidth="1"/>
    <col min="5887" max="5887" width="9.140625" style="20"/>
    <col min="5888" max="5888" width="3.7109375" style="20" customWidth="1"/>
    <col min="5889" max="5889" width="9.140625" style="20"/>
    <col min="5890" max="5890" width="3.7109375" style="20" customWidth="1"/>
    <col min="5891" max="6139" width="9.140625" style="20"/>
    <col min="6140" max="6140" width="43.7109375" style="20" customWidth="1"/>
    <col min="6141" max="6141" width="9.140625" style="20"/>
    <col min="6142" max="6142" width="3.7109375" style="20" customWidth="1"/>
    <col min="6143" max="6143" width="9.140625" style="20"/>
    <col min="6144" max="6144" width="3.7109375" style="20" customWidth="1"/>
    <col min="6145" max="6145" width="9.140625" style="20"/>
    <col min="6146" max="6146" width="3.7109375" style="20" customWidth="1"/>
    <col min="6147" max="6395" width="9.140625" style="20"/>
    <col min="6396" max="6396" width="43.7109375" style="20" customWidth="1"/>
    <col min="6397" max="6397" width="9.140625" style="20"/>
    <col min="6398" max="6398" width="3.7109375" style="20" customWidth="1"/>
    <col min="6399" max="6399" width="9.140625" style="20"/>
    <col min="6400" max="6400" width="3.7109375" style="20" customWidth="1"/>
    <col min="6401" max="6401" width="9.140625" style="20"/>
    <col min="6402" max="6402" width="3.7109375" style="20" customWidth="1"/>
    <col min="6403" max="6651" width="9.140625" style="20"/>
    <col min="6652" max="6652" width="43.7109375" style="20" customWidth="1"/>
    <col min="6653" max="6653" width="9.140625" style="20"/>
    <col min="6654" max="6654" width="3.7109375" style="20" customWidth="1"/>
    <col min="6655" max="6655" width="9.140625" style="20"/>
    <col min="6656" max="6656" width="3.7109375" style="20" customWidth="1"/>
    <col min="6657" max="6657" width="9.140625" style="20"/>
    <col min="6658" max="6658" width="3.7109375" style="20" customWidth="1"/>
    <col min="6659" max="6907" width="9.140625" style="20"/>
    <col min="6908" max="6908" width="43.7109375" style="20" customWidth="1"/>
    <col min="6909" max="6909" width="9.140625" style="20"/>
    <col min="6910" max="6910" width="3.7109375" style="20" customWidth="1"/>
    <col min="6911" max="6911" width="9.140625" style="20"/>
    <col min="6912" max="6912" width="3.7109375" style="20" customWidth="1"/>
    <col min="6913" max="6913" width="9.140625" style="20"/>
    <col min="6914" max="6914" width="3.7109375" style="20" customWidth="1"/>
    <col min="6915" max="7163" width="9.140625" style="20"/>
    <col min="7164" max="7164" width="43.7109375" style="20" customWidth="1"/>
    <col min="7165" max="7165" width="9.140625" style="20"/>
    <col min="7166" max="7166" width="3.7109375" style="20" customWidth="1"/>
    <col min="7167" max="7167" width="9.140625" style="20"/>
    <col min="7168" max="7168" width="3.7109375" style="20" customWidth="1"/>
    <col min="7169" max="7169" width="9.140625" style="20"/>
    <col min="7170" max="7170" width="3.7109375" style="20" customWidth="1"/>
    <col min="7171" max="7419" width="9.140625" style="20"/>
    <col min="7420" max="7420" width="43.7109375" style="20" customWidth="1"/>
    <col min="7421" max="7421" width="9.140625" style="20"/>
    <col min="7422" max="7422" width="3.7109375" style="20" customWidth="1"/>
    <col min="7423" max="7423" width="9.140625" style="20"/>
    <col min="7424" max="7424" width="3.7109375" style="20" customWidth="1"/>
    <col min="7425" max="7425" width="9.140625" style="20"/>
    <col min="7426" max="7426" width="3.7109375" style="20" customWidth="1"/>
    <col min="7427" max="7675" width="9.140625" style="20"/>
    <col min="7676" max="7676" width="43.7109375" style="20" customWidth="1"/>
    <col min="7677" max="7677" width="9.140625" style="20"/>
    <col min="7678" max="7678" width="3.7109375" style="20" customWidth="1"/>
    <col min="7679" max="7679" width="9.140625" style="20"/>
    <col min="7680" max="7680" width="3.7109375" style="20" customWidth="1"/>
    <col min="7681" max="7681" width="9.140625" style="20"/>
    <col min="7682" max="7682" width="3.7109375" style="20" customWidth="1"/>
    <col min="7683" max="7931" width="9.140625" style="20"/>
    <col min="7932" max="7932" width="43.7109375" style="20" customWidth="1"/>
    <col min="7933" max="7933" width="9.140625" style="20"/>
    <col min="7934" max="7934" width="3.7109375" style="20" customWidth="1"/>
    <col min="7935" max="7935" width="9.140625" style="20"/>
    <col min="7936" max="7936" width="3.7109375" style="20" customWidth="1"/>
    <col min="7937" max="7937" width="9.140625" style="20"/>
    <col min="7938" max="7938" width="3.7109375" style="20" customWidth="1"/>
    <col min="7939" max="8187" width="9.140625" style="20"/>
    <col min="8188" max="8188" width="43.7109375" style="20" customWidth="1"/>
    <col min="8189" max="8189" width="9.140625" style="20"/>
    <col min="8190" max="8190" width="3.7109375" style="20" customWidth="1"/>
    <col min="8191" max="8191" width="9.140625" style="20"/>
    <col min="8192" max="8192" width="3.7109375" style="20" customWidth="1"/>
    <col min="8193" max="8193" width="9.140625" style="20"/>
    <col min="8194" max="8194" width="3.7109375" style="20" customWidth="1"/>
    <col min="8195" max="8443" width="9.140625" style="20"/>
    <col min="8444" max="8444" width="43.7109375" style="20" customWidth="1"/>
    <col min="8445" max="8445" width="9.140625" style="20"/>
    <col min="8446" max="8446" width="3.7109375" style="20" customWidth="1"/>
    <col min="8447" max="8447" width="9.140625" style="20"/>
    <col min="8448" max="8448" width="3.7109375" style="20" customWidth="1"/>
    <col min="8449" max="8449" width="9.140625" style="20"/>
    <col min="8450" max="8450" width="3.7109375" style="20" customWidth="1"/>
    <col min="8451" max="8699" width="9.140625" style="20"/>
    <col min="8700" max="8700" width="43.7109375" style="20" customWidth="1"/>
    <col min="8701" max="8701" width="9.140625" style="20"/>
    <col min="8702" max="8702" width="3.7109375" style="20" customWidth="1"/>
    <col min="8703" max="8703" width="9.140625" style="20"/>
    <col min="8704" max="8704" width="3.7109375" style="20" customWidth="1"/>
    <col min="8705" max="8705" width="9.140625" style="20"/>
    <col min="8706" max="8706" width="3.7109375" style="20" customWidth="1"/>
    <col min="8707" max="8955" width="9.140625" style="20"/>
    <col min="8956" max="8956" width="43.7109375" style="20" customWidth="1"/>
    <col min="8957" max="8957" width="9.140625" style="20"/>
    <col min="8958" max="8958" width="3.7109375" style="20" customWidth="1"/>
    <col min="8959" max="8959" width="9.140625" style="20"/>
    <col min="8960" max="8960" width="3.7109375" style="20" customWidth="1"/>
    <col min="8961" max="8961" width="9.140625" style="20"/>
    <col min="8962" max="8962" width="3.7109375" style="20" customWidth="1"/>
    <col min="8963" max="9211" width="9.140625" style="20"/>
    <col min="9212" max="9212" width="43.7109375" style="20" customWidth="1"/>
    <col min="9213" max="9213" width="9.140625" style="20"/>
    <col min="9214" max="9214" width="3.7109375" style="20" customWidth="1"/>
    <col min="9215" max="9215" width="9.140625" style="20"/>
    <col min="9216" max="9216" width="3.7109375" style="20" customWidth="1"/>
    <col min="9217" max="9217" width="9.140625" style="20"/>
    <col min="9218" max="9218" width="3.7109375" style="20" customWidth="1"/>
    <col min="9219" max="9467" width="9.140625" style="20"/>
    <col min="9468" max="9468" width="43.7109375" style="20" customWidth="1"/>
    <col min="9469" max="9469" width="9.140625" style="20"/>
    <col min="9470" max="9470" width="3.7109375" style="20" customWidth="1"/>
    <col min="9471" max="9471" width="9.140625" style="20"/>
    <col min="9472" max="9472" width="3.7109375" style="20" customWidth="1"/>
    <col min="9473" max="9473" width="9.140625" style="20"/>
    <col min="9474" max="9474" width="3.7109375" style="20" customWidth="1"/>
    <col min="9475" max="9723" width="9.140625" style="20"/>
    <col min="9724" max="9724" width="43.7109375" style="20" customWidth="1"/>
    <col min="9725" max="9725" width="9.140625" style="20"/>
    <col min="9726" max="9726" width="3.7109375" style="20" customWidth="1"/>
    <col min="9727" max="9727" width="9.140625" style="20"/>
    <col min="9728" max="9728" width="3.7109375" style="20" customWidth="1"/>
    <col min="9729" max="9729" width="9.140625" style="20"/>
    <col min="9730" max="9730" width="3.7109375" style="20" customWidth="1"/>
    <col min="9731" max="9979" width="9.140625" style="20"/>
    <col min="9980" max="9980" width="43.7109375" style="20" customWidth="1"/>
    <col min="9981" max="9981" width="9.140625" style="20"/>
    <col min="9982" max="9982" width="3.7109375" style="20" customWidth="1"/>
    <col min="9983" max="9983" width="9.140625" style="20"/>
    <col min="9984" max="9984" width="3.7109375" style="20" customWidth="1"/>
    <col min="9985" max="9985" width="9.140625" style="20"/>
    <col min="9986" max="9986" width="3.7109375" style="20" customWidth="1"/>
    <col min="9987" max="10235" width="9.140625" style="20"/>
    <col min="10236" max="10236" width="43.7109375" style="20" customWidth="1"/>
    <col min="10237" max="10237" width="9.140625" style="20"/>
    <col min="10238" max="10238" width="3.7109375" style="20" customWidth="1"/>
    <col min="10239" max="10239" width="9.140625" style="20"/>
    <col min="10240" max="10240" width="3.7109375" style="20" customWidth="1"/>
    <col min="10241" max="10241" width="9.140625" style="20"/>
    <col min="10242" max="10242" width="3.7109375" style="20" customWidth="1"/>
    <col min="10243" max="10491" width="9.140625" style="20"/>
    <col min="10492" max="10492" width="43.7109375" style="20" customWidth="1"/>
    <col min="10493" max="10493" width="9.140625" style="20"/>
    <col min="10494" max="10494" width="3.7109375" style="20" customWidth="1"/>
    <col min="10495" max="10495" width="9.140625" style="20"/>
    <col min="10496" max="10496" width="3.7109375" style="20" customWidth="1"/>
    <col min="10497" max="10497" width="9.140625" style="20"/>
    <col min="10498" max="10498" width="3.7109375" style="20" customWidth="1"/>
    <col min="10499" max="10747" width="9.140625" style="20"/>
    <col min="10748" max="10748" width="43.7109375" style="20" customWidth="1"/>
    <col min="10749" max="10749" width="9.140625" style="20"/>
    <col min="10750" max="10750" width="3.7109375" style="20" customWidth="1"/>
    <col min="10751" max="10751" width="9.140625" style="20"/>
    <col min="10752" max="10752" width="3.7109375" style="20" customWidth="1"/>
    <col min="10753" max="10753" width="9.140625" style="20"/>
    <col min="10754" max="10754" width="3.7109375" style="20" customWidth="1"/>
    <col min="10755" max="11003" width="9.140625" style="20"/>
    <col min="11004" max="11004" width="43.7109375" style="20" customWidth="1"/>
    <col min="11005" max="11005" width="9.140625" style="20"/>
    <col min="11006" max="11006" width="3.7109375" style="20" customWidth="1"/>
    <col min="11007" max="11007" width="9.140625" style="20"/>
    <col min="11008" max="11008" width="3.7109375" style="20" customWidth="1"/>
    <col min="11009" max="11009" width="9.140625" style="20"/>
    <col min="11010" max="11010" width="3.7109375" style="20" customWidth="1"/>
    <col min="11011" max="11259" width="9.140625" style="20"/>
    <col min="11260" max="11260" width="43.7109375" style="20" customWidth="1"/>
    <col min="11261" max="11261" width="9.140625" style="20"/>
    <col min="11262" max="11262" width="3.7109375" style="20" customWidth="1"/>
    <col min="11263" max="11263" width="9.140625" style="20"/>
    <col min="11264" max="11264" width="3.7109375" style="20" customWidth="1"/>
    <col min="11265" max="11265" width="9.140625" style="20"/>
    <col min="11266" max="11266" width="3.7109375" style="20" customWidth="1"/>
    <col min="11267" max="11515" width="9.140625" style="20"/>
    <col min="11516" max="11516" width="43.7109375" style="20" customWidth="1"/>
    <col min="11517" max="11517" width="9.140625" style="20"/>
    <col min="11518" max="11518" width="3.7109375" style="20" customWidth="1"/>
    <col min="11519" max="11519" width="9.140625" style="20"/>
    <col min="11520" max="11520" width="3.7109375" style="20" customWidth="1"/>
    <col min="11521" max="11521" width="9.140625" style="20"/>
    <col min="11522" max="11522" width="3.7109375" style="20" customWidth="1"/>
    <col min="11523" max="11771" width="9.140625" style="20"/>
    <col min="11772" max="11772" width="43.7109375" style="20" customWidth="1"/>
    <col min="11773" max="11773" width="9.140625" style="20"/>
    <col min="11774" max="11774" width="3.7109375" style="20" customWidth="1"/>
    <col min="11775" max="11775" width="9.140625" style="20"/>
    <col min="11776" max="11776" width="3.7109375" style="20" customWidth="1"/>
    <col min="11777" max="11777" width="9.140625" style="20"/>
    <col min="11778" max="11778" width="3.7109375" style="20" customWidth="1"/>
    <col min="11779" max="12027" width="9.140625" style="20"/>
    <col min="12028" max="12028" width="43.7109375" style="20" customWidth="1"/>
    <col min="12029" max="12029" width="9.140625" style="20"/>
    <col min="12030" max="12030" width="3.7109375" style="20" customWidth="1"/>
    <col min="12031" max="12031" width="9.140625" style="20"/>
    <col min="12032" max="12032" width="3.7109375" style="20" customWidth="1"/>
    <col min="12033" max="12033" width="9.140625" style="20"/>
    <col min="12034" max="12034" width="3.7109375" style="20" customWidth="1"/>
    <col min="12035" max="12283" width="9.140625" style="20"/>
    <col min="12284" max="12284" width="43.7109375" style="20" customWidth="1"/>
    <col min="12285" max="12285" width="9.140625" style="20"/>
    <col min="12286" max="12286" width="3.7109375" style="20" customWidth="1"/>
    <col min="12287" max="12287" width="9.140625" style="20"/>
    <col min="12288" max="12288" width="3.7109375" style="20" customWidth="1"/>
    <col min="12289" max="12289" width="9.140625" style="20"/>
    <col min="12290" max="12290" width="3.7109375" style="20" customWidth="1"/>
    <col min="12291" max="12539" width="9.140625" style="20"/>
    <col min="12540" max="12540" width="43.7109375" style="20" customWidth="1"/>
    <col min="12541" max="12541" width="9.140625" style="20"/>
    <col min="12542" max="12542" width="3.7109375" style="20" customWidth="1"/>
    <col min="12543" max="12543" width="9.140625" style="20"/>
    <col min="12544" max="12544" width="3.7109375" style="20" customWidth="1"/>
    <col min="12545" max="12545" width="9.140625" style="20"/>
    <col min="12546" max="12546" width="3.7109375" style="20" customWidth="1"/>
    <col min="12547" max="12795" width="9.140625" style="20"/>
    <col min="12796" max="12796" width="43.7109375" style="20" customWidth="1"/>
    <col min="12797" max="12797" width="9.140625" style="20"/>
    <col min="12798" max="12798" width="3.7109375" style="20" customWidth="1"/>
    <col min="12799" max="12799" width="9.140625" style="20"/>
    <col min="12800" max="12800" width="3.7109375" style="20" customWidth="1"/>
    <col min="12801" max="12801" width="9.140625" style="20"/>
    <col min="12802" max="12802" width="3.7109375" style="20" customWidth="1"/>
    <col min="12803" max="13051" width="9.140625" style="20"/>
    <col min="13052" max="13052" width="43.7109375" style="20" customWidth="1"/>
    <col min="13053" max="13053" width="9.140625" style="20"/>
    <col min="13054" max="13054" width="3.7109375" style="20" customWidth="1"/>
    <col min="13055" max="13055" width="9.140625" style="20"/>
    <col min="13056" max="13056" width="3.7109375" style="20" customWidth="1"/>
    <col min="13057" max="13057" width="9.140625" style="20"/>
    <col min="13058" max="13058" width="3.7109375" style="20" customWidth="1"/>
    <col min="13059" max="13307" width="9.140625" style="20"/>
    <col min="13308" max="13308" width="43.7109375" style="20" customWidth="1"/>
    <col min="13309" max="13309" width="9.140625" style="20"/>
    <col min="13310" max="13310" width="3.7109375" style="20" customWidth="1"/>
    <col min="13311" max="13311" width="9.140625" style="20"/>
    <col min="13312" max="13312" width="3.7109375" style="20" customWidth="1"/>
    <col min="13313" max="13313" width="9.140625" style="20"/>
    <col min="13314" max="13314" width="3.7109375" style="20" customWidth="1"/>
    <col min="13315" max="13563" width="9.140625" style="20"/>
    <col min="13564" max="13564" width="43.7109375" style="20" customWidth="1"/>
    <col min="13565" max="13565" width="9.140625" style="20"/>
    <col min="13566" max="13566" width="3.7109375" style="20" customWidth="1"/>
    <col min="13567" max="13567" width="9.140625" style="20"/>
    <col min="13568" max="13568" width="3.7109375" style="20" customWidth="1"/>
    <col min="13569" max="13569" width="9.140625" style="20"/>
    <col min="13570" max="13570" width="3.7109375" style="20" customWidth="1"/>
    <col min="13571" max="13819" width="9.140625" style="20"/>
    <col min="13820" max="13820" width="43.7109375" style="20" customWidth="1"/>
    <col min="13821" max="13821" width="9.140625" style="20"/>
    <col min="13822" max="13822" width="3.7109375" style="20" customWidth="1"/>
    <col min="13823" max="13823" width="9.140625" style="20"/>
    <col min="13824" max="13824" width="3.7109375" style="20" customWidth="1"/>
    <col min="13825" max="13825" width="9.140625" style="20"/>
    <col min="13826" max="13826" width="3.7109375" style="20" customWidth="1"/>
    <col min="13827" max="14075" width="9.140625" style="20"/>
    <col min="14076" max="14076" width="43.7109375" style="20" customWidth="1"/>
    <col min="14077" max="14077" width="9.140625" style="20"/>
    <col min="14078" max="14078" width="3.7109375" style="20" customWidth="1"/>
    <col min="14079" max="14079" width="9.140625" style="20"/>
    <col min="14080" max="14080" width="3.7109375" style="20" customWidth="1"/>
    <col min="14081" max="14081" width="9.140625" style="20"/>
    <col min="14082" max="14082" width="3.7109375" style="20" customWidth="1"/>
    <col min="14083" max="14331" width="9.140625" style="20"/>
    <col min="14332" max="14332" width="43.7109375" style="20" customWidth="1"/>
    <col min="14333" max="14333" width="9.140625" style="20"/>
    <col min="14334" max="14334" width="3.7109375" style="20" customWidth="1"/>
    <col min="14335" max="14335" width="9.140625" style="20"/>
    <col min="14336" max="14336" width="3.7109375" style="20" customWidth="1"/>
    <col min="14337" max="14337" width="9.140625" style="20"/>
    <col min="14338" max="14338" width="3.7109375" style="20" customWidth="1"/>
    <col min="14339" max="14587" width="9.140625" style="20"/>
    <col min="14588" max="14588" width="43.7109375" style="20" customWidth="1"/>
    <col min="14589" max="14589" width="9.140625" style="20"/>
    <col min="14590" max="14590" width="3.7109375" style="20" customWidth="1"/>
    <col min="14591" max="14591" width="9.140625" style="20"/>
    <col min="14592" max="14592" width="3.7109375" style="20" customWidth="1"/>
    <col min="14593" max="14593" width="9.140625" style="20"/>
    <col min="14594" max="14594" width="3.7109375" style="20" customWidth="1"/>
    <col min="14595" max="14843" width="9.140625" style="20"/>
    <col min="14844" max="14844" width="43.7109375" style="20" customWidth="1"/>
    <col min="14845" max="14845" width="9.140625" style="20"/>
    <col min="14846" max="14846" width="3.7109375" style="20" customWidth="1"/>
    <col min="14847" max="14847" width="9.140625" style="20"/>
    <col min="14848" max="14848" width="3.7109375" style="20" customWidth="1"/>
    <col min="14849" max="14849" width="9.140625" style="20"/>
    <col min="14850" max="14850" width="3.7109375" style="20" customWidth="1"/>
    <col min="14851" max="15099" width="9.140625" style="20"/>
    <col min="15100" max="15100" width="43.7109375" style="20" customWidth="1"/>
    <col min="15101" max="15101" width="9.140625" style="20"/>
    <col min="15102" max="15102" width="3.7109375" style="20" customWidth="1"/>
    <col min="15103" max="15103" width="9.140625" style="20"/>
    <col min="15104" max="15104" width="3.7109375" style="20" customWidth="1"/>
    <col min="15105" max="15105" width="9.140625" style="20"/>
    <col min="15106" max="15106" width="3.7109375" style="20" customWidth="1"/>
    <col min="15107" max="15355" width="9.140625" style="20"/>
    <col min="15356" max="15356" width="43.7109375" style="20" customWidth="1"/>
    <col min="15357" max="15357" width="9.140625" style="20"/>
    <col min="15358" max="15358" width="3.7109375" style="20" customWidth="1"/>
    <col min="15359" max="15359" width="9.140625" style="20"/>
    <col min="15360" max="15360" width="3.7109375" style="20" customWidth="1"/>
    <col min="15361" max="15361" width="9.140625" style="20"/>
    <col min="15362" max="15362" width="3.7109375" style="20" customWidth="1"/>
    <col min="15363" max="15611" width="9.140625" style="20"/>
    <col min="15612" max="15612" width="43.7109375" style="20" customWidth="1"/>
    <col min="15613" max="15613" width="9.140625" style="20"/>
    <col min="15614" max="15614" width="3.7109375" style="20" customWidth="1"/>
    <col min="15615" max="15615" width="9.140625" style="20"/>
    <col min="15616" max="15616" width="3.7109375" style="20" customWidth="1"/>
    <col min="15617" max="15617" width="9.140625" style="20"/>
    <col min="15618" max="15618" width="3.7109375" style="20" customWidth="1"/>
    <col min="15619" max="15867" width="9.140625" style="20"/>
    <col min="15868" max="15868" width="43.7109375" style="20" customWidth="1"/>
    <col min="15869" max="15869" width="9.140625" style="20"/>
    <col min="15870" max="15870" width="3.7109375" style="20" customWidth="1"/>
    <col min="15871" max="15871" width="9.140625" style="20"/>
    <col min="15872" max="15872" width="3.7109375" style="20" customWidth="1"/>
    <col min="15873" max="15873" width="9.140625" style="20"/>
    <col min="15874" max="15874" width="3.7109375" style="20" customWidth="1"/>
    <col min="15875" max="16123" width="9.140625" style="20"/>
    <col min="16124" max="16124" width="43.7109375" style="20" customWidth="1"/>
    <col min="16125" max="16125" width="9.140625" style="20"/>
    <col min="16126" max="16126" width="3.7109375" style="20" customWidth="1"/>
    <col min="16127" max="16127" width="9.140625" style="20"/>
    <col min="16128" max="16128" width="3.7109375" style="20" customWidth="1"/>
    <col min="16129" max="16129" width="9.140625" style="20"/>
    <col min="16130" max="16130" width="3.7109375" style="20" customWidth="1"/>
    <col min="16131" max="16384" width="9.140625" style="20"/>
  </cols>
  <sheetData>
    <row r="1" spans="2:12" ht="15">
      <c r="B1" s="54" t="s">
        <v>122</v>
      </c>
      <c r="C1" s="78"/>
      <c r="D1" s="86"/>
      <c r="E1" s="78"/>
      <c r="F1" s="78"/>
      <c r="G1" s="78"/>
      <c r="H1" s="78"/>
      <c r="I1" s="78"/>
      <c r="J1" s="78"/>
      <c r="K1" s="78"/>
    </row>
    <row r="2" spans="2:12" ht="12.75" customHeight="1">
      <c r="B2" s="79"/>
      <c r="C2" s="78"/>
      <c r="D2" s="86"/>
      <c r="E2" s="78"/>
      <c r="F2" s="78"/>
      <c r="G2" s="78"/>
      <c r="H2" s="78"/>
      <c r="I2" s="78"/>
      <c r="J2" s="78"/>
      <c r="K2" s="78"/>
    </row>
    <row r="3" spans="2:12" ht="12.75" customHeight="1">
      <c r="B3" s="79" t="s">
        <v>38</v>
      </c>
      <c r="C3" s="78"/>
      <c r="D3" s="86"/>
      <c r="E3" s="78"/>
      <c r="F3" s="78"/>
      <c r="G3" s="78"/>
      <c r="H3" s="78"/>
      <c r="I3" s="78"/>
      <c r="J3" s="78"/>
      <c r="K3" s="78"/>
    </row>
    <row r="4" spans="2:12" ht="12.75" customHeight="1">
      <c r="B4" s="750"/>
      <c r="C4" s="748"/>
      <c r="D4" s="748"/>
      <c r="E4" s="748"/>
      <c r="F4" s="748"/>
      <c r="G4" s="748"/>
      <c r="H4" s="748"/>
      <c r="I4" s="329"/>
      <c r="J4" s="749"/>
      <c r="K4" s="749"/>
      <c r="L4" s="749"/>
    </row>
    <row r="5" spans="2:12" ht="23.25" customHeight="1">
      <c r="B5" s="750"/>
      <c r="C5" s="490"/>
      <c r="D5" s="469" t="s">
        <v>349</v>
      </c>
      <c r="E5" s="117"/>
      <c r="F5" s="329" t="s">
        <v>349</v>
      </c>
      <c r="G5" s="490"/>
      <c r="H5" s="141"/>
      <c r="I5" s="329"/>
      <c r="J5" s="329" t="s">
        <v>350</v>
      </c>
      <c r="K5" s="490"/>
      <c r="L5" s="21"/>
    </row>
    <row r="6" spans="2:12">
      <c r="B6" s="750"/>
      <c r="C6" s="490"/>
      <c r="D6" s="469">
        <v>2014</v>
      </c>
      <c r="E6" s="117"/>
      <c r="F6" s="61">
        <v>2013</v>
      </c>
      <c r="G6" s="117"/>
      <c r="H6" s="141" t="s">
        <v>123</v>
      </c>
      <c r="I6" s="747" t="s">
        <v>111</v>
      </c>
      <c r="J6" s="747"/>
      <c r="K6" s="117"/>
      <c r="L6" s="141" t="s">
        <v>123</v>
      </c>
    </row>
    <row r="7" spans="2:12" ht="15" customHeight="1">
      <c r="B7" s="63"/>
      <c r="C7" s="180"/>
      <c r="D7" s="181" t="s">
        <v>7</v>
      </c>
      <c r="E7" s="61"/>
      <c r="F7" s="61" t="s">
        <v>7</v>
      </c>
      <c r="G7" s="61"/>
      <c r="H7" s="84" t="s">
        <v>117</v>
      </c>
      <c r="I7" s="329"/>
      <c r="J7" s="329" t="s">
        <v>7</v>
      </c>
      <c r="K7" s="180"/>
      <c r="L7" s="141" t="s">
        <v>117</v>
      </c>
    </row>
    <row r="8" spans="2:12" ht="12.75" customHeight="1">
      <c r="B8" s="119" t="s">
        <v>124</v>
      </c>
      <c r="C8" s="180"/>
      <c r="D8" s="174">
        <v>5804</v>
      </c>
      <c r="E8" s="152"/>
      <c r="F8" s="87">
        <v>5205</v>
      </c>
      <c r="G8" s="152"/>
      <c r="H8" s="149">
        <v>11.508165225744477</v>
      </c>
      <c r="I8" s="180"/>
      <c r="J8" s="87">
        <v>5679</v>
      </c>
      <c r="K8" s="87"/>
      <c r="L8" s="149">
        <v>2.2010917415037858</v>
      </c>
    </row>
    <row r="9" spans="2:12" ht="12.75" customHeight="1">
      <c r="B9" s="119" t="s">
        <v>9</v>
      </c>
      <c r="C9" s="180"/>
      <c r="D9" s="66">
        <v>3448</v>
      </c>
      <c r="E9" s="152"/>
      <c r="F9" s="65">
        <v>3729</v>
      </c>
      <c r="G9" s="152"/>
      <c r="H9" s="149">
        <v>-7.5355323142933761</v>
      </c>
      <c r="I9" s="180"/>
      <c r="J9" s="65">
        <v>3530</v>
      </c>
      <c r="K9" s="87"/>
      <c r="L9" s="149">
        <v>-2.3229461756373939</v>
      </c>
    </row>
    <row r="10" spans="2:12" ht="12.75" customHeight="1">
      <c r="B10" s="53" t="s">
        <v>335</v>
      </c>
      <c r="C10" s="180"/>
      <c r="D10" s="363">
        <v>9252</v>
      </c>
      <c r="E10" s="152"/>
      <c r="F10" s="219">
        <v>8934</v>
      </c>
      <c r="G10" s="152"/>
      <c r="H10" s="149">
        <v>3.5594358629952985</v>
      </c>
      <c r="I10" s="180"/>
      <c r="J10" s="219">
        <v>9209</v>
      </c>
      <c r="K10" s="87"/>
      <c r="L10" s="492">
        <v>0.46693452057769574</v>
      </c>
    </row>
    <row r="11" spans="2:12" ht="12.75" customHeight="1">
      <c r="B11" s="3" t="s">
        <v>233</v>
      </c>
      <c r="C11" s="180"/>
      <c r="D11" s="393">
        <v>0</v>
      </c>
      <c r="E11" s="152"/>
      <c r="F11" s="65">
        <v>530</v>
      </c>
      <c r="G11" s="152"/>
      <c r="H11" s="111"/>
      <c r="I11" s="180"/>
      <c r="J11" s="65">
        <v>132</v>
      </c>
      <c r="K11" s="87"/>
      <c r="L11" s="149"/>
    </row>
    <row r="12" spans="2:12">
      <c r="B12" s="121" t="s">
        <v>38</v>
      </c>
      <c r="C12" s="180"/>
      <c r="D12" s="363">
        <v>9252</v>
      </c>
      <c r="E12" s="152"/>
      <c r="F12" s="219">
        <v>9464</v>
      </c>
      <c r="G12" s="152"/>
      <c r="H12" s="149">
        <v>-2.2400676246830091</v>
      </c>
      <c r="I12" s="180"/>
      <c r="J12" s="219">
        <v>9341</v>
      </c>
      <c r="K12" s="87"/>
      <c r="L12" s="149">
        <v>-0.9527887806444707</v>
      </c>
    </row>
    <row r="13" spans="2:12" ht="12.75" customHeight="1">
      <c r="B13" s="119"/>
      <c r="C13" s="180"/>
      <c r="D13" s="230"/>
      <c r="E13" s="120"/>
      <c r="F13" s="364"/>
      <c r="G13" s="120"/>
      <c r="H13" s="123"/>
      <c r="I13" s="180"/>
      <c r="J13" s="230"/>
      <c r="K13" s="178"/>
      <c r="L13" s="149"/>
    </row>
    <row r="14" spans="2:12" ht="12.75" customHeight="1">
      <c r="B14" s="119" t="s">
        <v>18</v>
      </c>
      <c r="C14" s="180"/>
      <c r="D14" s="218">
        <v>2.4E-2</v>
      </c>
      <c r="E14" s="120"/>
      <c r="F14" s="255">
        <v>2.01E-2</v>
      </c>
      <c r="G14" s="120"/>
      <c r="H14" s="149" t="s">
        <v>603</v>
      </c>
      <c r="I14" s="180"/>
      <c r="J14" s="255">
        <v>2.23E-2</v>
      </c>
      <c r="K14" s="178"/>
      <c r="L14" s="149" t="s">
        <v>604</v>
      </c>
    </row>
    <row r="15" spans="2:12" ht="12.75" customHeight="1">
      <c r="B15" s="119" t="s">
        <v>3</v>
      </c>
      <c r="C15" s="180"/>
      <c r="D15" s="263">
        <v>488.7</v>
      </c>
      <c r="E15" s="120"/>
      <c r="F15" s="234">
        <v>517</v>
      </c>
      <c r="G15" s="120"/>
      <c r="H15" s="149">
        <v>-5.4738878143133478</v>
      </c>
      <c r="I15" s="180"/>
      <c r="J15" s="234">
        <v>504.9</v>
      </c>
      <c r="K15" s="285"/>
      <c r="L15" s="149">
        <v>-3.208556149732618</v>
      </c>
    </row>
    <row r="16" spans="2:12" ht="12.75" customHeight="1">
      <c r="B16" s="119" t="s">
        <v>37</v>
      </c>
      <c r="C16" s="180"/>
      <c r="D16" s="203">
        <v>1.0900000000000001</v>
      </c>
      <c r="E16" s="120"/>
      <c r="F16" s="204">
        <v>1.17</v>
      </c>
      <c r="G16" s="120"/>
      <c r="H16" s="149" t="s">
        <v>605</v>
      </c>
      <c r="I16" s="180"/>
      <c r="J16" s="262">
        <v>1.1299999999999999</v>
      </c>
      <c r="K16" s="178"/>
      <c r="L16" s="149" t="s">
        <v>594</v>
      </c>
    </row>
    <row r="17" spans="2:11" ht="12.75" customHeight="1">
      <c r="B17" s="21"/>
      <c r="C17" s="21"/>
      <c r="D17" s="49"/>
      <c r="E17" s="22"/>
      <c r="F17" s="52"/>
      <c r="G17" s="22"/>
      <c r="H17" s="81"/>
      <c r="I17" s="32"/>
      <c r="J17" s="32"/>
      <c r="K17" s="32"/>
    </row>
    <row r="18" spans="2:11" ht="12.75" customHeight="1">
      <c r="B18" s="80"/>
      <c r="C18" s="21"/>
      <c r="D18" s="49"/>
      <c r="E18" s="22"/>
      <c r="F18" s="52"/>
      <c r="G18" s="22"/>
      <c r="H18" s="81"/>
      <c r="I18" s="32"/>
      <c r="J18" s="32"/>
      <c r="K18" s="32"/>
    </row>
    <row r="19" spans="2:11" ht="12.75" customHeight="1">
      <c r="B19" s="21"/>
      <c r="C19" s="21"/>
      <c r="D19" s="82"/>
      <c r="E19" s="22"/>
      <c r="F19" s="38"/>
      <c r="G19" s="21"/>
      <c r="H19" s="21"/>
    </row>
    <row r="20" spans="2:11" ht="12.75" customHeight="1">
      <c r="B20" s="21"/>
      <c r="C20" s="21"/>
      <c r="D20" s="82"/>
      <c r="E20" s="22"/>
      <c r="F20" s="38"/>
      <c r="G20" s="21"/>
      <c r="H20" s="21"/>
    </row>
    <row r="21" spans="2:11" ht="12.75" customHeight="1">
      <c r="B21" s="21"/>
      <c r="C21" s="21"/>
      <c r="D21" s="80"/>
      <c r="E21" s="21"/>
      <c r="F21" s="21"/>
      <c r="G21" s="21"/>
      <c r="H21" s="21"/>
    </row>
    <row r="22" spans="2:11" ht="12.75" customHeight="1">
      <c r="B22" s="21"/>
      <c r="C22" s="21"/>
      <c r="D22" s="80"/>
      <c r="E22" s="21"/>
      <c r="F22" s="21"/>
      <c r="G22" s="21"/>
      <c r="H22" s="21"/>
    </row>
    <row r="23" spans="2:11" ht="12.75" customHeight="1">
      <c r="H23" s="20"/>
    </row>
    <row r="24" spans="2:11" ht="12.75" customHeight="1">
      <c r="H24" s="20"/>
    </row>
    <row r="25" spans="2:11" ht="12.75" customHeight="1">
      <c r="H25" s="20"/>
    </row>
    <row r="26" spans="2:11" ht="12.75" customHeight="1">
      <c r="H26" s="20"/>
    </row>
    <row r="27" spans="2:11" ht="12.75" customHeight="1">
      <c r="H27" s="20"/>
    </row>
    <row r="28" spans="2:11" ht="12.75" customHeight="1">
      <c r="H28" s="20"/>
    </row>
    <row r="29" spans="2:11" ht="12.75" customHeight="1">
      <c r="H29" s="20"/>
    </row>
  </sheetData>
  <customSheetViews>
    <customSheetView guid="{BDC7517F-FCD9-4D43-85F8-8FEB94E79248}" scale="90" fitToPage="1">
      <pageMargins left="0.70866141732283472" right="0.70866141732283472" top="0.74803149606299213" bottom="0.74803149606299213" header="0.31496062992125984" footer="0.31496062992125984"/>
      <pageSetup paperSize="9" orientation="landscape" r:id="rId1"/>
    </customSheetView>
    <customSheetView guid="{F9FCB958-E158-4566-AC3B-17DC22EB34F1}" scale="90" fitToPage="1">
      <pageMargins left="0.70866141732283472" right="0.70866141732283472" top="0.74803149606299213" bottom="0.74803149606299213" header="0.31496062992125984" footer="0.31496062992125984"/>
      <pageSetup paperSize="9" orientation="landscape" r:id="rId2"/>
    </customSheetView>
  </customSheetViews>
  <mergeCells count="4">
    <mergeCell ref="I6:J6"/>
    <mergeCell ref="C4:H4"/>
    <mergeCell ref="J4:L4"/>
    <mergeCell ref="B4:B6"/>
  </mergeCells>
  <pageMargins left="0.70866141732283472" right="0.70866141732283472" top="0.74803149606299213" bottom="0.74803149606299213"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codeName="Sheet4">
    <pageSetUpPr fitToPage="1"/>
  </sheetPr>
  <dimension ref="B1:O48"/>
  <sheetViews>
    <sheetView showGridLines="0" zoomScale="90" zoomScaleNormal="90" workbookViewId="0"/>
  </sheetViews>
  <sheetFormatPr defaultRowHeight="12"/>
  <cols>
    <col min="1" max="1" width="2.7109375" style="23" customWidth="1"/>
    <col min="2" max="2" width="48.140625" style="23" customWidth="1"/>
    <col min="3" max="3" width="2.7109375" style="23" customWidth="1"/>
    <col min="4" max="4" width="10.7109375" style="24" customWidth="1"/>
    <col min="5" max="5" width="2.7109375" style="25" customWidth="1"/>
    <col min="6" max="6" width="10.7109375" style="24" customWidth="1"/>
    <col min="7" max="7" width="2.7109375" style="25" customWidth="1"/>
    <col min="8" max="8" width="10.42578125" style="26" customWidth="1"/>
    <col min="9" max="9" width="2.42578125" style="25" customWidth="1"/>
    <col min="10" max="10" width="9.28515625" style="24" customWidth="1"/>
    <col min="11" max="11" width="4.5703125" style="25" customWidth="1"/>
    <col min="12" max="12" width="10.42578125" style="26" customWidth="1"/>
    <col min="13" max="13" width="4.5703125" style="25" customWidth="1"/>
    <col min="14" max="14" width="4.5703125" style="26" customWidth="1"/>
    <col min="15" max="15" width="4.5703125" style="25" customWidth="1"/>
    <col min="16" max="16" width="4.5703125" style="23" customWidth="1"/>
    <col min="17" max="17" width="5.28515625" style="23" customWidth="1"/>
    <col min="18" max="16384" width="9.140625" style="23"/>
  </cols>
  <sheetData>
    <row r="1" spans="2:15" ht="15">
      <c r="B1" s="39" t="s">
        <v>122</v>
      </c>
      <c r="C1" s="76"/>
      <c r="D1" s="76"/>
      <c r="E1" s="76"/>
      <c r="F1" s="76"/>
      <c r="G1" s="76"/>
      <c r="H1" s="76"/>
      <c r="I1" s="76"/>
      <c r="J1" s="190"/>
      <c r="K1" s="76"/>
      <c r="L1" s="76"/>
      <c r="M1" s="2"/>
      <c r="N1" s="5"/>
      <c r="O1" s="2"/>
    </row>
    <row r="2" spans="2:15" ht="12.75" customHeight="1">
      <c r="B2" s="468"/>
      <c r="C2" s="76"/>
      <c r="D2" s="76"/>
      <c r="E2" s="76"/>
      <c r="F2" s="76"/>
      <c r="G2" s="76"/>
      <c r="H2" s="76"/>
      <c r="I2" s="76"/>
      <c r="J2" s="210"/>
      <c r="K2" s="76"/>
      <c r="L2" s="76"/>
      <c r="M2" s="2"/>
      <c r="N2" s="5"/>
      <c r="O2" s="2"/>
    </row>
    <row r="3" spans="2:15" ht="27" customHeight="1">
      <c r="B3" s="753"/>
      <c r="D3" s="470" t="s">
        <v>349</v>
      </c>
      <c r="E3" s="57"/>
      <c r="F3" s="472" t="s">
        <v>349</v>
      </c>
      <c r="G3" s="57"/>
      <c r="H3" s="85"/>
      <c r="I3" s="57"/>
      <c r="J3" s="566" t="s">
        <v>350</v>
      </c>
      <c r="K3" s="57"/>
      <c r="L3" s="474"/>
      <c r="M3" s="9"/>
      <c r="N3" s="15"/>
      <c r="O3" s="9"/>
    </row>
    <row r="4" spans="2:15" ht="12.75" customHeight="1">
      <c r="B4" s="753"/>
      <c r="C4" s="41"/>
      <c r="D4" s="41">
        <v>2014</v>
      </c>
      <c r="E4" s="57"/>
      <c r="F4" s="178">
        <v>2013</v>
      </c>
      <c r="G4" s="57"/>
      <c r="H4" s="179" t="s">
        <v>123</v>
      </c>
      <c r="I4" s="57"/>
      <c r="J4" s="472">
        <v>2013</v>
      </c>
      <c r="K4" s="57"/>
      <c r="L4" s="474" t="s">
        <v>123</v>
      </c>
      <c r="M4" s="11"/>
      <c r="N4" s="15"/>
      <c r="O4" s="11"/>
    </row>
    <row r="5" spans="2:15" ht="12.75" customHeight="1">
      <c r="B5" s="77" t="s">
        <v>0</v>
      </c>
      <c r="C5" s="42"/>
      <c r="D5" s="43" t="s">
        <v>7</v>
      </c>
      <c r="E5" s="42"/>
      <c r="F5" s="42" t="s">
        <v>7</v>
      </c>
      <c r="G5" s="42"/>
      <c r="H5" s="85" t="s">
        <v>117</v>
      </c>
      <c r="I5" s="42"/>
      <c r="J5" s="472" t="s">
        <v>7</v>
      </c>
      <c r="K5" s="472"/>
      <c r="L5" s="474" t="s">
        <v>117</v>
      </c>
      <c r="M5" s="11"/>
      <c r="N5" s="15"/>
      <c r="O5" s="11"/>
    </row>
    <row r="6" spans="2:15" ht="12.75" customHeight="1">
      <c r="B6" s="55"/>
      <c r="C6" s="42"/>
      <c r="D6" s="43"/>
      <c r="E6" s="42"/>
      <c r="F6" s="42"/>
      <c r="G6" s="42"/>
      <c r="H6" s="85"/>
      <c r="I6" s="42"/>
      <c r="J6" s="472"/>
      <c r="K6" s="472"/>
      <c r="L6" s="474"/>
      <c r="M6" s="11"/>
      <c r="N6" s="15"/>
      <c r="O6" s="11"/>
    </row>
    <row r="7" spans="2:15" s="31" customFormat="1" ht="12.75" customHeight="1">
      <c r="B7" s="471" t="s">
        <v>0</v>
      </c>
      <c r="C7" s="42"/>
      <c r="D7" s="166">
        <v>4675</v>
      </c>
      <c r="E7" s="165"/>
      <c r="F7" s="165">
        <v>4749</v>
      </c>
      <c r="G7" s="120"/>
      <c r="H7" s="149">
        <v>1.558222783743946</v>
      </c>
      <c r="I7" s="120"/>
      <c r="J7" s="165">
        <v>4886</v>
      </c>
      <c r="K7" s="472"/>
      <c r="L7" s="149">
        <v>4.3184609087187882</v>
      </c>
      <c r="M7" s="11"/>
      <c r="N7" s="198"/>
      <c r="O7" s="11"/>
    </row>
    <row r="8" spans="2:15" s="31" customFormat="1" ht="12.75" customHeight="1">
      <c r="B8" s="471" t="s">
        <v>342</v>
      </c>
      <c r="C8" s="42"/>
      <c r="D8" s="290">
        <v>0.505</v>
      </c>
      <c r="E8" s="165"/>
      <c r="F8" s="281">
        <v>0.52700000000000002</v>
      </c>
      <c r="G8" s="120"/>
      <c r="H8" s="149" t="s">
        <v>609</v>
      </c>
      <c r="I8" s="120"/>
      <c r="J8" s="281">
        <v>0.53100000000000003</v>
      </c>
      <c r="K8" s="472"/>
      <c r="L8" s="494" t="s">
        <v>610</v>
      </c>
      <c r="M8" s="11"/>
      <c r="N8" s="198"/>
      <c r="O8" s="11"/>
    </row>
    <row r="9" spans="2:15" s="31" customFormat="1" ht="12.75" customHeight="1">
      <c r="B9" s="471" t="s">
        <v>336</v>
      </c>
      <c r="C9" s="42"/>
      <c r="D9" s="290">
        <v>0.505</v>
      </c>
      <c r="E9" s="376"/>
      <c r="F9" s="281">
        <v>0.502</v>
      </c>
      <c r="G9" s="329"/>
      <c r="H9" s="149" t="s">
        <v>606</v>
      </c>
      <c r="I9" s="329"/>
      <c r="J9" s="281">
        <v>0.52300000000000002</v>
      </c>
      <c r="K9" s="329"/>
      <c r="L9" s="149" t="s">
        <v>611</v>
      </c>
      <c r="M9" s="11"/>
      <c r="N9" s="198"/>
      <c r="O9" s="11"/>
    </row>
    <row r="10" spans="2:15" s="31" customFormat="1" ht="12.75" customHeight="1">
      <c r="B10" s="55" t="s">
        <v>125</v>
      </c>
      <c r="C10" s="10"/>
      <c r="D10" s="342">
        <v>1764</v>
      </c>
      <c r="E10" s="341"/>
      <c r="F10" s="343">
        <v>1160</v>
      </c>
      <c r="G10" s="120"/>
      <c r="H10" s="149">
        <v>52.068965517241381</v>
      </c>
      <c r="I10" s="120"/>
      <c r="J10" s="343">
        <v>1457</v>
      </c>
      <c r="K10" s="472"/>
      <c r="L10" s="149">
        <v>21.070693205216198</v>
      </c>
      <c r="M10" s="11"/>
      <c r="N10" s="198"/>
      <c r="O10" s="11"/>
    </row>
    <row r="11" spans="2:15" s="31" customFormat="1" ht="12.75" customHeight="1">
      <c r="B11" s="135"/>
      <c r="C11" s="10"/>
      <c r="D11" s="136"/>
      <c r="E11" s="134"/>
      <c r="F11" s="134"/>
      <c r="G11" s="134"/>
      <c r="H11" s="140"/>
      <c r="I11" s="134"/>
      <c r="J11" s="190"/>
      <c r="K11" s="134"/>
      <c r="L11" s="140"/>
      <c r="M11" s="11"/>
      <c r="N11" s="198"/>
      <c r="O11" s="11"/>
    </row>
    <row r="12" spans="2:15" s="31" customFormat="1" ht="12.75" customHeight="1">
      <c r="B12" s="135"/>
      <c r="C12" s="10"/>
      <c r="D12" s="136"/>
      <c r="E12" s="134"/>
      <c r="F12" s="134"/>
      <c r="G12" s="134"/>
      <c r="H12" s="140"/>
      <c r="I12" s="134"/>
      <c r="J12" s="24"/>
      <c r="K12" s="134"/>
      <c r="L12" s="140"/>
      <c r="M12" s="11"/>
      <c r="N12" s="198"/>
      <c r="O12" s="11"/>
    </row>
    <row r="13" spans="2:15" s="31" customFormat="1" ht="12.75" customHeight="1">
      <c r="B13" s="10"/>
      <c r="C13" s="10"/>
      <c r="D13" s="23"/>
      <c r="E13" s="470"/>
      <c r="F13" s="57"/>
      <c r="G13" s="472"/>
      <c r="H13" s="57"/>
      <c r="I13" s="474"/>
      <c r="J13" s="751"/>
      <c r="K13" s="472"/>
      <c r="L13" s="57"/>
      <c r="M13" s="474"/>
      <c r="N13" s="198"/>
      <c r="O13" s="11"/>
    </row>
    <row r="14" spans="2:15" s="31" customFormat="1" ht="12.75" customHeight="1">
      <c r="B14" s="77"/>
      <c r="C14" s="76"/>
      <c r="D14" s="752"/>
      <c r="E14" s="752"/>
      <c r="F14" s="57"/>
      <c r="G14" s="472"/>
      <c r="H14" s="57"/>
      <c r="I14" s="474"/>
      <c r="J14" s="751"/>
      <c r="K14" s="472"/>
      <c r="L14" s="57"/>
      <c r="M14" s="474"/>
      <c r="N14" s="198"/>
      <c r="O14" s="11"/>
    </row>
    <row r="15" spans="2:15" s="31" customFormat="1" ht="26.25" customHeight="1">
      <c r="B15" s="77"/>
      <c r="C15" s="76"/>
      <c r="D15" s="470" t="s">
        <v>349</v>
      </c>
      <c r="E15" s="57"/>
      <c r="F15" s="472" t="s">
        <v>349</v>
      </c>
      <c r="G15" s="57"/>
      <c r="H15" s="474"/>
      <c r="I15" s="57"/>
      <c r="J15" s="566" t="s">
        <v>350</v>
      </c>
      <c r="K15" s="57"/>
      <c r="L15" s="474"/>
      <c r="M15" s="474"/>
      <c r="N15" s="198"/>
      <c r="O15" s="11"/>
    </row>
    <row r="16" spans="2:15" s="31" customFormat="1" ht="12.75" customHeight="1">
      <c r="B16" s="471"/>
      <c r="C16" s="41"/>
      <c r="D16" s="41">
        <v>2014</v>
      </c>
      <c r="E16" s="57"/>
      <c r="F16" s="472">
        <v>2013</v>
      </c>
      <c r="G16" s="57"/>
      <c r="H16" s="474" t="s">
        <v>123</v>
      </c>
      <c r="I16" s="57"/>
      <c r="J16" s="472">
        <v>2013</v>
      </c>
      <c r="K16" s="57"/>
      <c r="L16" s="474" t="s">
        <v>123</v>
      </c>
      <c r="M16" s="11"/>
      <c r="N16" s="198"/>
      <c r="O16" s="11"/>
    </row>
    <row r="17" spans="2:15" s="31" customFormat="1" ht="12.75" customHeight="1">
      <c r="B17" s="77" t="s">
        <v>1</v>
      </c>
      <c r="C17" s="42"/>
      <c r="D17" s="470" t="s">
        <v>7</v>
      </c>
      <c r="E17" s="472"/>
      <c r="F17" s="472" t="s">
        <v>7</v>
      </c>
      <c r="G17" s="472"/>
      <c r="H17" s="474" t="s">
        <v>117</v>
      </c>
      <c r="I17" s="472"/>
      <c r="J17" s="472" t="s">
        <v>7</v>
      </c>
      <c r="K17" s="472"/>
      <c r="L17" s="474" t="s">
        <v>117</v>
      </c>
      <c r="M17" s="11"/>
      <c r="N17" s="198"/>
      <c r="O17" s="11"/>
    </row>
    <row r="18" spans="2:15" s="31" customFormat="1" ht="12.75" customHeight="1">
      <c r="B18" s="55"/>
      <c r="C18" s="42"/>
      <c r="D18" s="122"/>
      <c r="E18" s="120"/>
      <c r="F18" s="120"/>
      <c r="G18" s="120"/>
      <c r="H18" s="123"/>
      <c r="I18" s="120"/>
      <c r="J18" s="24"/>
      <c r="K18" s="120"/>
      <c r="L18" s="123"/>
      <c r="M18" s="11"/>
      <c r="N18" s="198"/>
      <c r="O18" s="11"/>
    </row>
    <row r="19" spans="2:15" s="31" customFormat="1" ht="12.75" customHeight="1">
      <c r="B19" s="471" t="s">
        <v>53</v>
      </c>
      <c r="C19" s="42"/>
      <c r="D19" s="166">
        <v>758</v>
      </c>
      <c r="E19" s="165"/>
      <c r="F19" s="165">
        <v>1813</v>
      </c>
      <c r="G19" s="165"/>
      <c r="H19" s="149">
        <v>58.190843905129618</v>
      </c>
      <c r="I19" s="165"/>
      <c r="J19" s="165">
        <v>1191</v>
      </c>
      <c r="K19" s="120"/>
      <c r="L19" s="149">
        <v>36.356003358522251</v>
      </c>
      <c r="M19" s="11"/>
      <c r="N19" s="198"/>
      <c r="O19" s="11"/>
    </row>
    <row r="20" spans="2:15" s="31" customFormat="1" ht="12.75" customHeight="1">
      <c r="B20" s="471" t="s">
        <v>284</v>
      </c>
      <c r="C20" s="42"/>
      <c r="D20" s="218">
        <v>3.0000000000000001E-3</v>
      </c>
      <c r="E20" s="165"/>
      <c r="F20" s="255">
        <v>6.8999999999999999E-3</v>
      </c>
      <c r="G20" s="165"/>
      <c r="H20" s="149" t="s">
        <v>359</v>
      </c>
      <c r="I20" s="165"/>
      <c r="J20" s="255">
        <v>4.4999999999999997E-3</v>
      </c>
      <c r="K20" s="120"/>
      <c r="L20" s="149" t="s">
        <v>358</v>
      </c>
      <c r="M20" s="11"/>
      <c r="N20" s="198"/>
      <c r="O20" s="11"/>
    </row>
    <row r="21" spans="2:15" s="31" customFormat="1" ht="12.75" customHeight="1">
      <c r="B21" s="471" t="s">
        <v>351</v>
      </c>
      <c r="C21" s="329"/>
      <c r="D21" s="290">
        <v>0.05</v>
      </c>
      <c r="E21" s="376"/>
      <c r="F21" s="266">
        <v>7.6999999999999999E-2</v>
      </c>
      <c r="G21" s="376"/>
      <c r="H21" s="149" t="s">
        <v>667</v>
      </c>
      <c r="I21" s="165"/>
      <c r="J21" s="266">
        <v>6.3E-2</v>
      </c>
      <c r="K21" s="120"/>
      <c r="L21" s="149" t="s">
        <v>612</v>
      </c>
      <c r="M21" s="11"/>
      <c r="N21" s="198"/>
      <c r="O21" s="11"/>
    </row>
    <row r="22" spans="2:15" s="31" customFormat="1" ht="12.75" customHeight="1">
      <c r="B22" s="471" t="s">
        <v>352</v>
      </c>
      <c r="C22" s="329"/>
      <c r="D22" s="290">
        <v>0.54</v>
      </c>
      <c r="E22" s="329"/>
      <c r="F22" s="266">
        <v>0.51100000000000001</v>
      </c>
      <c r="G22" s="329"/>
      <c r="H22" s="149" t="s">
        <v>607</v>
      </c>
      <c r="I22" s="120"/>
      <c r="J22" s="266">
        <v>0.501</v>
      </c>
      <c r="K22" s="120"/>
      <c r="L22" s="149" t="s">
        <v>608</v>
      </c>
      <c r="M22" s="11"/>
      <c r="N22" s="198"/>
      <c r="O22" s="11"/>
    </row>
    <row r="23" spans="2:15" s="31" customFormat="1" ht="12.75" customHeight="1">
      <c r="B23" s="471"/>
      <c r="C23" s="329"/>
      <c r="D23" s="469"/>
      <c r="E23" s="329"/>
      <c r="F23" s="329"/>
      <c r="G23" s="329"/>
      <c r="H23" s="141"/>
      <c r="I23" s="463"/>
      <c r="J23" s="24"/>
      <c r="K23" s="463"/>
      <c r="L23" s="466"/>
      <c r="M23" s="11"/>
      <c r="N23" s="198"/>
      <c r="O23" s="11"/>
    </row>
    <row r="24" spans="2:15" s="31" customFormat="1" ht="12.75" customHeight="1">
      <c r="B24" s="471"/>
      <c r="C24" s="121"/>
      <c r="D24" s="469"/>
      <c r="E24" s="329"/>
      <c r="F24" s="329"/>
      <c r="G24" s="329"/>
      <c r="H24" s="141"/>
      <c r="I24" s="120"/>
      <c r="J24" s="190"/>
      <c r="K24" s="120"/>
      <c r="L24" s="123"/>
      <c r="M24" s="11"/>
      <c r="N24" s="198"/>
      <c r="O24" s="11"/>
    </row>
    <row r="25" spans="2:15" s="31" customFormat="1" ht="12.75" customHeight="1">
      <c r="B25" s="471"/>
      <c r="C25" s="329"/>
      <c r="D25" s="495"/>
      <c r="E25" s="329"/>
      <c r="F25" s="324"/>
      <c r="G25" s="329"/>
      <c r="H25" s="493"/>
      <c r="I25" s="120"/>
      <c r="J25" s="24"/>
      <c r="K25" s="120"/>
      <c r="L25" s="123"/>
      <c r="M25" s="11"/>
      <c r="N25" s="198"/>
      <c r="O25" s="11"/>
    </row>
    <row r="26" spans="2:15" ht="12.75" customHeight="1">
      <c r="B26" s="471"/>
      <c r="C26" s="329"/>
      <c r="D26" s="495"/>
      <c r="E26" s="329"/>
      <c r="F26" s="324"/>
      <c r="G26" s="329"/>
      <c r="H26" s="493"/>
      <c r="I26" s="120"/>
      <c r="J26" s="190"/>
      <c r="K26" s="120"/>
      <c r="L26" s="123"/>
      <c r="M26" s="11"/>
      <c r="N26" s="198"/>
      <c r="O26" s="11"/>
    </row>
    <row r="27" spans="2:15" ht="12.75" customHeight="1">
      <c r="B27" s="471"/>
      <c r="C27" s="329"/>
      <c r="D27" s="495"/>
      <c r="E27" s="329"/>
      <c r="F27" s="324"/>
      <c r="G27" s="329"/>
      <c r="H27" s="493"/>
      <c r="I27" s="120"/>
      <c r="K27" s="120"/>
      <c r="L27" s="123"/>
      <c r="M27" s="11"/>
      <c r="N27" s="198"/>
      <c r="O27" s="11"/>
    </row>
    <row r="28" spans="2:15" ht="12.75" customHeight="1">
      <c r="B28" s="471"/>
      <c r="C28" s="31"/>
      <c r="D28" s="469"/>
      <c r="E28" s="329"/>
      <c r="F28" s="329"/>
      <c r="G28" s="329"/>
      <c r="H28" s="141"/>
      <c r="I28" s="120"/>
      <c r="J28" s="190"/>
      <c r="K28" s="120"/>
      <c r="L28" s="123"/>
      <c r="M28" s="10"/>
      <c r="N28" s="198"/>
      <c r="O28" s="10"/>
    </row>
    <row r="29" spans="2:15" ht="12.75" customHeight="1">
      <c r="B29" s="121"/>
      <c r="C29" s="10"/>
      <c r="D29" s="13"/>
      <c r="E29" s="10"/>
      <c r="F29" s="13"/>
      <c r="G29" s="10"/>
      <c r="H29" s="10"/>
      <c r="I29" s="10"/>
      <c r="K29" s="10"/>
      <c r="L29" s="10"/>
      <c r="M29" s="10"/>
      <c r="N29" s="198"/>
      <c r="O29" s="10"/>
    </row>
    <row r="30" spans="2:15" ht="12.75" customHeight="1">
      <c r="B30" s="10"/>
      <c r="C30" s="10"/>
      <c r="D30" s="419"/>
      <c r="E30" s="10"/>
      <c r="F30" s="476"/>
      <c r="G30" s="10"/>
      <c r="H30" s="493"/>
      <c r="I30" s="10"/>
      <c r="J30" s="190"/>
      <c r="K30" s="10"/>
      <c r="L30" s="10"/>
      <c r="M30" s="10"/>
      <c r="N30" s="198"/>
      <c r="O30" s="10"/>
    </row>
    <row r="31" spans="2:15" ht="12.75" customHeight="1">
      <c r="B31" s="496"/>
      <c r="C31" s="78"/>
      <c r="D31" s="419"/>
      <c r="E31" s="78"/>
      <c r="F31" s="497"/>
      <c r="G31" s="78"/>
      <c r="H31" s="493"/>
      <c r="I31" s="76"/>
      <c r="K31" s="76"/>
      <c r="L31" s="76"/>
      <c r="M31" s="10"/>
      <c r="N31" s="198"/>
      <c r="O31" s="10"/>
    </row>
    <row r="32" spans="2:15" ht="12.75" customHeight="1">
      <c r="B32" s="79"/>
      <c r="C32" s="78"/>
      <c r="D32" s="419"/>
      <c r="E32" s="78"/>
      <c r="F32" s="497"/>
      <c r="G32" s="78"/>
      <c r="H32" s="493"/>
      <c r="I32" s="76"/>
      <c r="K32" s="76"/>
      <c r="L32" s="76"/>
      <c r="M32" s="10"/>
      <c r="N32" s="198"/>
      <c r="O32" s="10"/>
    </row>
    <row r="33" spans="2:15" ht="12.75" customHeight="1">
      <c r="B33" s="79"/>
      <c r="C33" s="78"/>
      <c r="D33" s="78"/>
      <c r="E33" s="78"/>
      <c r="F33" s="78"/>
      <c r="G33" s="78"/>
      <c r="H33" s="78"/>
      <c r="I33" s="76"/>
      <c r="K33" s="76"/>
      <c r="L33" s="76"/>
      <c r="M33" s="10"/>
      <c r="N33" s="198"/>
      <c r="O33" s="10"/>
    </row>
    <row r="34" spans="2:15" ht="12.75" customHeight="1">
      <c r="B34" s="121"/>
      <c r="C34" s="10"/>
      <c r="D34" s="13"/>
      <c r="E34" s="10"/>
      <c r="F34" s="13"/>
      <c r="G34" s="10"/>
      <c r="H34" s="10"/>
      <c r="I34" s="10"/>
      <c r="K34" s="10"/>
      <c r="L34" s="10"/>
      <c r="M34" s="10"/>
      <c r="N34" s="198"/>
      <c r="O34" s="10"/>
    </row>
    <row r="35" spans="2:15" ht="12.75" customHeight="1">
      <c r="B35" s="10"/>
      <c r="C35" s="10"/>
      <c r="D35" s="419"/>
      <c r="E35" s="10"/>
      <c r="F35" s="476"/>
      <c r="G35" s="10"/>
      <c r="H35" s="493"/>
      <c r="I35" s="10"/>
      <c r="J35" s="210"/>
      <c r="K35" s="10"/>
      <c r="L35" s="10"/>
      <c r="M35" s="10"/>
      <c r="N35" s="198"/>
      <c r="O35" s="10"/>
    </row>
    <row r="36" spans="2:15" ht="12.75" customHeight="1">
      <c r="B36" s="496"/>
      <c r="C36" s="78"/>
      <c r="D36" s="419"/>
      <c r="E36" s="78"/>
      <c r="F36" s="497"/>
      <c r="G36" s="78"/>
      <c r="H36" s="493"/>
      <c r="I36" s="76"/>
      <c r="K36" s="76"/>
      <c r="L36" s="76"/>
      <c r="M36" s="10"/>
      <c r="N36" s="198"/>
      <c r="O36" s="10"/>
    </row>
    <row r="37" spans="2:15" ht="12.75" customHeight="1">
      <c r="B37" s="79"/>
      <c r="C37" s="78"/>
      <c r="D37" s="419"/>
      <c r="E37" s="78"/>
      <c r="F37" s="497"/>
      <c r="G37" s="78"/>
      <c r="H37" s="493"/>
      <c r="I37" s="76"/>
      <c r="K37" s="76"/>
      <c r="L37" s="76"/>
      <c r="M37" s="10"/>
      <c r="N37" s="198"/>
      <c r="O37" s="10"/>
    </row>
    <row r="38" spans="2:15" ht="12.75" customHeight="1">
      <c r="B38" s="462"/>
      <c r="C38" s="752"/>
      <c r="D38" s="752"/>
      <c r="E38" s="57"/>
      <c r="F38" s="120"/>
      <c r="G38" s="57"/>
      <c r="H38" s="123"/>
      <c r="I38" s="463"/>
      <c r="K38" s="463"/>
      <c r="L38" s="123"/>
      <c r="M38" s="10"/>
      <c r="N38" s="198"/>
      <c r="O38" s="10"/>
    </row>
    <row r="39" spans="2:15" ht="12.75" customHeight="1"/>
    <row r="40" spans="2:15" ht="12.75" customHeight="1"/>
    <row r="41" spans="2:15" ht="12.75" customHeight="1"/>
    <row r="42" spans="2:15" ht="12.75" customHeight="1"/>
    <row r="43" spans="2:15" ht="12.75" customHeight="1"/>
    <row r="44" spans="2:15" ht="12.75" customHeight="1"/>
    <row r="45" spans="2:15" ht="12.75" customHeight="1"/>
    <row r="46" spans="2:15" ht="12.75" customHeight="1"/>
    <row r="47" spans="2:15" ht="12.75" customHeight="1"/>
    <row r="48" spans="2:15" ht="12.75" customHeight="1"/>
  </sheetData>
  <customSheetViews>
    <customSheetView guid="{BDC7517F-FCD9-4D43-85F8-8FEB94E79248}" scale="90" showGridLines="0" fitToPage="1">
      <pageMargins left="0.78740157480314965" right="0.78740157480314965" top="0.98425196850393704" bottom="0.78740157480314965" header="0.51181102362204722" footer="0.51181102362204722"/>
      <pageSetup paperSize="9" scale="97" orientation="landscape" r:id="rId1"/>
      <headerFooter alignWithMargins="0"/>
    </customSheetView>
    <customSheetView guid="{F9FCB958-E158-4566-AC3B-17DC22EB34F1}" scale="90" showGridLines="0" fitToPage="1">
      <pageMargins left="0.78740157480314965" right="0.78740157480314965" top="0.98425196850393704" bottom="0.78740157480314965" header="0.51181102362204722" footer="0.51181102362204722"/>
      <pageSetup paperSize="9" scale="97" orientation="landscape" r:id="rId2"/>
      <headerFooter alignWithMargins="0"/>
    </customSheetView>
  </customSheetViews>
  <mergeCells count="4">
    <mergeCell ref="J13:J14"/>
    <mergeCell ref="D14:E14"/>
    <mergeCell ref="C38:D38"/>
    <mergeCell ref="B3:B4"/>
  </mergeCells>
  <conditionalFormatting sqref="N3:N38">
    <cfRule type="cellIs" dxfId="7" priority="3" operator="lessThan">
      <formula>-100</formula>
    </cfRule>
    <cfRule type="cellIs" dxfId="6" priority="4" operator="greaterThan">
      <formula>100</formula>
    </cfRule>
  </conditionalFormatting>
  <pageMargins left="0.78740157480314965" right="0.78740157480314965" top="0.98425196850393704" bottom="0.78740157480314965" header="0.51181102362204722" footer="0.51181102362204722"/>
  <pageSetup paperSize="9" scale="97" orientation="landscape" r:id="rId3"/>
  <headerFooter alignWithMargins="0"/>
</worksheet>
</file>

<file path=xl/worksheets/sheet7.xml><?xml version="1.0" encoding="utf-8"?>
<worksheet xmlns="http://schemas.openxmlformats.org/spreadsheetml/2006/main" xmlns:r="http://schemas.openxmlformats.org/officeDocument/2006/relationships">
  <sheetPr codeName="Sheet5">
    <pageSetUpPr fitToPage="1"/>
  </sheetPr>
  <dimension ref="A1:S36"/>
  <sheetViews>
    <sheetView showGridLines="0" zoomScale="90" zoomScaleNormal="90" zoomScaleSheetLayoutView="85" workbookViewId="0"/>
  </sheetViews>
  <sheetFormatPr defaultRowHeight="12"/>
  <cols>
    <col min="1" max="1" width="2.7109375" style="40" customWidth="1"/>
    <col min="2" max="2" width="2.140625" style="27" customWidth="1"/>
    <col min="3" max="3" width="60.7109375" style="27" customWidth="1"/>
    <col min="4" max="4" width="2.7109375" style="40" customWidth="1"/>
    <col min="5" max="5" width="10.5703125" style="27" customWidth="1"/>
    <col min="6" max="6" width="2.85546875" style="27" customWidth="1"/>
    <col min="7" max="7" width="10.5703125" style="27" customWidth="1"/>
    <col min="8" max="8" width="3" style="27" customWidth="1"/>
    <col min="9" max="9" width="9.42578125" style="27" customWidth="1"/>
    <col min="10" max="10" width="2.28515625" style="27" customWidth="1"/>
    <col min="11" max="11" width="10.5703125" style="27" customWidth="1"/>
    <col min="12" max="12" width="3.5703125" style="27" customWidth="1"/>
    <col min="13" max="13" width="8.5703125" style="27" customWidth="1"/>
    <col min="14" max="17" width="6.28515625" style="27" customWidth="1"/>
    <col min="18" max="210" width="9.140625" style="27"/>
    <col min="211" max="211" width="1.42578125" style="27" customWidth="1"/>
    <col min="212" max="212" width="43.5703125" style="27" bestFit="1" customWidth="1"/>
    <col min="213" max="213" width="2.28515625" style="27" customWidth="1"/>
    <col min="214" max="214" width="8.42578125" style="27" bestFit="1" customWidth="1"/>
    <col min="215" max="215" width="2.28515625" style="27" customWidth="1"/>
    <col min="216" max="216" width="7.7109375" style="27" bestFit="1" customWidth="1"/>
    <col min="217" max="217" width="2.28515625" style="27" customWidth="1"/>
    <col min="218" max="218" width="8.85546875" style="27" bestFit="1" customWidth="1"/>
    <col min="219" max="219" width="2.28515625" style="27" customWidth="1"/>
    <col min="220" max="220" width="7.7109375" style="27" bestFit="1" customWidth="1"/>
    <col min="221" max="221" width="2.28515625" style="27" customWidth="1"/>
    <col min="222" max="222" width="8.85546875" style="27" bestFit="1" customWidth="1"/>
    <col min="223" max="223" width="2.7109375" style="27" customWidth="1"/>
    <col min="224" max="224" width="11.85546875" style="27" customWidth="1"/>
    <col min="225" max="225" width="2.28515625" style="27" customWidth="1"/>
    <col min="226" max="226" width="11.85546875" style="27" customWidth="1"/>
    <col min="227" max="227" width="2.28515625" style="27" customWidth="1"/>
    <col min="228" max="228" width="11.85546875" style="27" customWidth="1"/>
    <col min="229" max="229" width="2.28515625" style="27" customWidth="1"/>
    <col min="230" max="230" width="11.85546875" style="27" customWidth="1"/>
    <col min="231" max="231" width="2.28515625" style="27" customWidth="1"/>
    <col min="232" max="232" width="11.85546875" style="27" customWidth="1"/>
    <col min="233" max="233" width="2.28515625" style="27" customWidth="1"/>
    <col min="234" max="466" width="9.140625" style="27"/>
    <col min="467" max="467" width="1.42578125" style="27" customWidth="1"/>
    <col min="468" max="468" width="43.5703125" style="27" bestFit="1" customWidth="1"/>
    <col min="469" max="469" width="2.28515625" style="27" customWidth="1"/>
    <col min="470" max="470" width="8.42578125" style="27" bestFit="1" customWidth="1"/>
    <col min="471" max="471" width="2.28515625" style="27" customWidth="1"/>
    <col min="472" max="472" width="7.7109375" style="27" bestFit="1" customWidth="1"/>
    <col min="473" max="473" width="2.28515625" style="27" customWidth="1"/>
    <col min="474" max="474" width="8.85546875" style="27" bestFit="1" customWidth="1"/>
    <col min="475" max="475" width="2.28515625" style="27" customWidth="1"/>
    <col min="476" max="476" width="7.7109375" style="27" bestFit="1" customWidth="1"/>
    <col min="477" max="477" width="2.28515625" style="27" customWidth="1"/>
    <col min="478" max="478" width="8.85546875" style="27" bestFit="1" customWidth="1"/>
    <col min="479" max="479" width="2.7109375" style="27" customWidth="1"/>
    <col min="480" max="480" width="11.85546875" style="27" customWidth="1"/>
    <col min="481" max="481" width="2.28515625" style="27" customWidth="1"/>
    <col min="482" max="482" width="11.85546875" style="27" customWidth="1"/>
    <col min="483" max="483" width="2.28515625" style="27" customWidth="1"/>
    <col min="484" max="484" width="11.85546875" style="27" customWidth="1"/>
    <col min="485" max="485" width="2.28515625" style="27" customWidth="1"/>
    <col min="486" max="486" width="11.85546875" style="27" customWidth="1"/>
    <col min="487" max="487" width="2.28515625" style="27" customWidth="1"/>
    <col min="488" max="488" width="11.85546875" style="27" customWidth="1"/>
    <col min="489" max="489" width="2.28515625" style="27" customWidth="1"/>
    <col min="490" max="722" width="9.140625" style="27"/>
    <col min="723" max="723" width="1.42578125" style="27" customWidth="1"/>
    <col min="724" max="724" width="43.5703125" style="27" bestFit="1" customWidth="1"/>
    <col min="725" max="725" width="2.28515625" style="27" customWidth="1"/>
    <col min="726" max="726" width="8.42578125" style="27" bestFit="1" customWidth="1"/>
    <col min="727" max="727" width="2.28515625" style="27" customWidth="1"/>
    <col min="728" max="728" width="7.7109375" style="27" bestFit="1" customWidth="1"/>
    <col min="729" max="729" width="2.28515625" style="27" customWidth="1"/>
    <col min="730" max="730" width="8.85546875" style="27" bestFit="1" customWidth="1"/>
    <col min="731" max="731" width="2.28515625" style="27" customWidth="1"/>
    <col min="732" max="732" width="7.7109375" style="27" bestFit="1" customWidth="1"/>
    <col min="733" max="733" width="2.28515625" style="27" customWidth="1"/>
    <col min="734" max="734" width="8.85546875" style="27" bestFit="1" customWidth="1"/>
    <col min="735" max="735" width="2.7109375" style="27" customWidth="1"/>
    <col min="736" max="736" width="11.85546875" style="27" customWidth="1"/>
    <col min="737" max="737" width="2.28515625" style="27" customWidth="1"/>
    <col min="738" max="738" width="11.85546875" style="27" customWidth="1"/>
    <col min="739" max="739" width="2.28515625" style="27" customWidth="1"/>
    <col min="740" max="740" width="11.85546875" style="27" customWidth="1"/>
    <col min="741" max="741" width="2.28515625" style="27" customWidth="1"/>
    <col min="742" max="742" width="11.85546875" style="27" customWidth="1"/>
    <col min="743" max="743" width="2.28515625" style="27" customWidth="1"/>
    <col min="744" max="744" width="11.85546875" style="27" customWidth="1"/>
    <col min="745" max="745" width="2.28515625" style="27" customWidth="1"/>
    <col min="746" max="978" width="9.140625" style="27"/>
    <col min="979" max="979" width="1.42578125" style="27" customWidth="1"/>
    <col min="980" max="980" width="43.5703125" style="27" bestFit="1" customWidth="1"/>
    <col min="981" max="981" width="2.28515625" style="27" customWidth="1"/>
    <col min="982" max="982" width="8.42578125" style="27" bestFit="1" customWidth="1"/>
    <col min="983" max="983" width="2.28515625" style="27" customWidth="1"/>
    <col min="984" max="984" width="7.7109375" style="27" bestFit="1" customWidth="1"/>
    <col min="985" max="985" width="2.28515625" style="27" customWidth="1"/>
    <col min="986" max="986" width="8.85546875" style="27" bestFit="1" customWidth="1"/>
    <col min="987" max="987" width="2.28515625" style="27" customWidth="1"/>
    <col min="988" max="988" width="7.7109375" style="27" bestFit="1" customWidth="1"/>
    <col min="989" max="989" width="2.28515625" style="27" customWidth="1"/>
    <col min="990" max="990" width="8.85546875" style="27" bestFit="1" customWidth="1"/>
    <col min="991" max="991" width="2.7109375" style="27" customWidth="1"/>
    <col min="992" max="992" width="11.85546875" style="27" customWidth="1"/>
    <col min="993" max="993" width="2.28515625" style="27" customWidth="1"/>
    <col min="994" max="994" width="11.85546875" style="27" customWidth="1"/>
    <col min="995" max="995" width="2.28515625" style="27" customWidth="1"/>
    <col min="996" max="996" width="11.85546875" style="27" customWidth="1"/>
    <col min="997" max="997" width="2.28515625" style="27" customWidth="1"/>
    <col min="998" max="998" width="11.85546875" style="27" customWidth="1"/>
    <col min="999" max="999" width="2.28515625" style="27" customWidth="1"/>
    <col min="1000" max="1000" width="11.85546875" style="27" customWidth="1"/>
    <col min="1001" max="1001" width="2.28515625" style="27" customWidth="1"/>
    <col min="1002" max="1234" width="9.140625" style="27"/>
    <col min="1235" max="1235" width="1.42578125" style="27" customWidth="1"/>
    <col min="1236" max="1236" width="43.5703125" style="27" bestFit="1" customWidth="1"/>
    <col min="1237" max="1237" width="2.28515625" style="27" customWidth="1"/>
    <col min="1238" max="1238" width="8.42578125" style="27" bestFit="1" customWidth="1"/>
    <col min="1239" max="1239" width="2.28515625" style="27" customWidth="1"/>
    <col min="1240" max="1240" width="7.7109375" style="27" bestFit="1" customWidth="1"/>
    <col min="1241" max="1241" width="2.28515625" style="27" customWidth="1"/>
    <col min="1242" max="1242" width="8.85546875" style="27" bestFit="1" customWidth="1"/>
    <col min="1243" max="1243" width="2.28515625" style="27" customWidth="1"/>
    <col min="1244" max="1244" width="7.7109375" style="27" bestFit="1" customWidth="1"/>
    <col min="1245" max="1245" width="2.28515625" style="27" customWidth="1"/>
    <col min="1246" max="1246" width="8.85546875" style="27" bestFit="1" customWidth="1"/>
    <col min="1247" max="1247" width="2.7109375" style="27" customWidth="1"/>
    <col min="1248" max="1248" width="11.85546875" style="27" customWidth="1"/>
    <col min="1249" max="1249" width="2.28515625" style="27" customWidth="1"/>
    <col min="1250" max="1250" width="11.85546875" style="27" customWidth="1"/>
    <col min="1251" max="1251" width="2.28515625" style="27" customWidth="1"/>
    <col min="1252" max="1252" width="11.85546875" style="27" customWidth="1"/>
    <col min="1253" max="1253" width="2.28515625" style="27" customWidth="1"/>
    <col min="1254" max="1254" width="11.85546875" style="27" customWidth="1"/>
    <col min="1255" max="1255" width="2.28515625" style="27" customWidth="1"/>
    <col min="1256" max="1256" width="11.85546875" style="27" customWidth="1"/>
    <col min="1257" max="1257" width="2.28515625" style="27" customWidth="1"/>
    <col min="1258" max="1490" width="9.140625" style="27"/>
    <col min="1491" max="1491" width="1.42578125" style="27" customWidth="1"/>
    <col min="1492" max="1492" width="43.5703125" style="27" bestFit="1" customWidth="1"/>
    <col min="1493" max="1493" width="2.28515625" style="27" customWidth="1"/>
    <col min="1494" max="1494" width="8.42578125" style="27" bestFit="1" customWidth="1"/>
    <col min="1495" max="1495" width="2.28515625" style="27" customWidth="1"/>
    <col min="1496" max="1496" width="7.7109375" style="27" bestFit="1" customWidth="1"/>
    <col min="1497" max="1497" width="2.28515625" style="27" customWidth="1"/>
    <col min="1498" max="1498" width="8.85546875" style="27" bestFit="1" customWidth="1"/>
    <col min="1499" max="1499" width="2.28515625" style="27" customWidth="1"/>
    <col min="1500" max="1500" width="7.7109375" style="27" bestFit="1" customWidth="1"/>
    <col min="1501" max="1501" width="2.28515625" style="27" customWidth="1"/>
    <col min="1502" max="1502" width="8.85546875" style="27" bestFit="1" customWidth="1"/>
    <col min="1503" max="1503" width="2.7109375" style="27" customWidth="1"/>
    <col min="1504" max="1504" width="11.85546875" style="27" customWidth="1"/>
    <col min="1505" max="1505" width="2.28515625" style="27" customWidth="1"/>
    <col min="1506" max="1506" width="11.85546875" style="27" customWidth="1"/>
    <col min="1507" max="1507" width="2.28515625" style="27" customWidth="1"/>
    <col min="1508" max="1508" width="11.85546875" style="27" customWidth="1"/>
    <col min="1509" max="1509" width="2.28515625" style="27" customWidth="1"/>
    <col min="1510" max="1510" width="11.85546875" style="27" customWidth="1"/>
    <col min="1511" max="1511" width="2.28515625" style="27" customWidth="1"/>
    <col min="1512" max="1512" width="11.85546875" style="27" customWidth="1"/>
    <col min="1513" max="1513" width="2.28515625" style="27" customWidth="1"/>
    <col min="1514" max="1746" width="9.140625" style="27"/>
    <col min="1747" max="1747" width="1.42578125" style="27" customWidth="1"/>
    <col min="1748" max="1748" width="43.5703125" style="27" bestFit="1" customWidth="1"/>
    <col min="1749" max="1749" width="2.28515625" style="27" customWidth="1"/>
    <col min="1750" max="1750" width="8.42578125" style="27" bestFit="1" customWidth="1"/>
    <col min="1751" max="1751" width="2.28515625" style="27" customWidth="1"/>
    <col min="1752" max="1752" width="7.7109375" style="27" bestFit="1" customWidth="1"/>
    <col min="1753" max="1753" width="2.28515625" style="27" customWidth="1"/>
    <col min="1754" max="1754" width="8.85546875" style="27" bestFit="1" customWidth="1"/>
    <col min="1755" max="1755" width="2.28515625" style="27" customWidth="1"/>
    <col min="1756" max="1756" width="7.7109375" style="27" bestFit="1" customWidth="1"/>
    <col min="1757" max="1757" width="2.28515625" style="27" customWidth="1"/>
    <col min="1758" max="1758" width="8.85546875" style="27" bestFit="1" customWidth="1"/>
    <col min="1759" max="1759" width="2.7109375" style="27" customWidth="1"/>
    <col min="1760" max="1760" width="11.85546875" style="27" customWidth="1"/>
    <col min="1761" max="1761" width="2.28515625" style="27" customWidth="1"/>
    <col min="1762" max="1762" width="11.85546875" style="27" customWidth="1"/>
    <col min="1763" max="1763" width="2.28515625" style="27" customWidth="1"/>
    <col min="1764" max="1764" width="11.85546875" style="27" customWidth="1"/>
    <col min="1765" max="1765" width="2.28515625" style="27" customWidth="1"/>
    <col min="1766" max="1766" width="11.85546875" style="27" customWidth="1"/>
    <col min="1767" max="1767" width="2.28515625" style="27" customWidth="1"/>
    <col min="1768" max="1768" width="11.85546875" style="27" customWidth="1"/>
    <col min="1769" max="1769" width="2.28515625" style="27" customWidth="1"/>
    <col min="1770" max="2002" width="9.140625" style="27"/>
    <col min="2003" max="2003" width="1.42578125" style="27" customWidth="1"/>
    <col min="2004" max="2004" width="43.5703125" style="27" bestFit="1" customWidth="1"/>
    <col min="2005" max="2005" width="2.28515625" style="27" customWidth="1"/>
    <col min="2006" max="2006" width="8.42578125" style="27" bestFit="1" customWidth="1"/>
    <col min="2007" max="2007" width="2.28515625" style="27" customWidth="1"/>
    <col min="2008" max="2008" width="7.7109375" style="27" bestFit="1" customWidth="1"/>
    <col min="2009" max="2009" width="2.28515625" style="27" customWidth="1"/>
    <col min="2010" max="2010" width="8.85546875" style="27" bestFit="1" customWidth="1"/>
    <col min="2011" max="2011" width="2.28515625" style="27" customWidth="1"/>
    <col min="2012" max="2012" width="7.7109375" style="27" bestFit="1" customWidth="1"/>
    <col min="2013" max="2013" width="2.28515625" style="27" customWidth="1"/>
    <col min="2014" max="2014" width="8.85546875" style="27" bestFit="1" customWidth="1"/>
    <col min="2015" max="2015" width="2.7109375" style="27" customWidth="1"/>
    <col min="2016" max="2016" width="11.85546875" style="27" customWidth="1"/>
    <col min="2017" max="2017" width="2.28515625" style="27" customWidth="1"/>
    <col min="2018" max="2018" width="11.85546875" style="27" customWidth="1"/>
    <col min="2019" max="2019" width="2.28515625" style="27" customWidth="1"/>
    <col min="2020" max="2020" width="11.85546875" style="27" customWidth="1"/>
    <col min="2021" max="2021" width="2.28515625" style="27" customWidth="1"/>
    <col min="2022" max="2022" width="11.85546875" style="27" customWidth="1"/>
    <col min="2023" max="2023" width="2.28515625" style="27" customWidth="1"/>
    <col min="2024" max="2024" width="11.85546875" style="27" customWidth="1"/>
    <col min="2025" max="2025" width="2.28515625" style="27" customWidth="1"/>
    <col min="2026" max="2258" width="9.140625" style="27"/>
    <col min="2259" max="2259" width="1.42578125" style="27" customWidth="1"/>
    <col min="2260" max="2260" width="43.5703125" style="27" bestFit="1" customWidth="1"/>
    <col min="2261" max="2261" width="2.28515625" style="27" customWidth="1"/>
    <col min="2262" max="2262" width="8.42578125" style="27" bestFit="1" customWidth="1"/>
    <col min="2263" max="2263" width="2.28515625" style="27" customWidth="1"/>
    <col min="2264" max="2264" width="7.7109375" style="27" bestFit="1" customWidth="1"/>
    <col min="2265" max="2265" width="2.28515625" style="27" customWidth="1"/>
    <col min="2266" max="2266" width="8.85546875" style="27" bestFit="1" customWidth="1"/>
    <col min="2267" max="2267" width="2.28515625" style="27" customWidth="1"/>
    <col min="2268" max="2268" width="7.7109375" style="27" bestFit="1" customWidth="1"/>
    <col min="2269" max="2269" width="2.28515625" style="27" customWidth="1"/>
    <col min="2270" max="2270" width="8.85546875" style="27" bestFit="1" customWidth="1"/>
    <col min="2271" max="2271" width="2.7109375" style="27" customWidth="1"/>
    <col min="2272" max="2272" width="11.85546875" style="27" customWidth="1"/>
    <col min="2273" max="2273" width="2.28515625" style="27" customWidth="1"/>
    <col min="2274" max="2274" width="11.85546875" style="27" customWidth="1"/>
    <col min="2275" max="2275" width="2.28515625" style="27" customWidth="1"/>
    <col min="2276" max="2276" width="11.85546875" style="27" customWidth="1"/>
    <col min="2277" max="2277" width="2.28515625" style="27" customWidth="1"/>
    <col min="2278" max="2278" width="11.85546875" style="27" customWidth="1"/>
    <col min="2279" max="2279" width="2.28515625" style="27" customWidth="1"/>
    <col min="2280" max="2280" width="11.85546875" style="27" customWidth="1"/>
    <col min="2281" max="2281" width="2.28515625" style="27" customWidth="1"/>
    <col min="2282" max="2514" width="9.140625" style="27"/>
    <col min="2515" max="2515" width="1.42578125" style="27" customWidth="1"/>
    <col min="2516" max="2516" width="43.5703125" style="27" bestFit="1" customWidth="1"/>
    <col min="2517" max="2517" width="2.28515625" style="27" customWidth="1"/>
    <col min="2518" max="2518" width="8.42578125" style="27" bestFit="1" customWidth="1"/>
    <col min="2519" max="2519" width="2.28515625" style="27" customWidth="1"/>
    <col min="2520" max="2520" width="7.7109375" style="27" bestFit="1" customWidth="1"/>
    <col min="2521" max="2521" width="2.28515625" style="27" customWidth="1"/>
    <col min="2522" max="2522" width="8.85546875" style="27" bestFit="1" customWidth="1"/>
    <col min="2523" max="2523" width="2.28515625" style="27" customWidth="1"/>
    <col min="2524" max="2524" width="7.7109375" style="27" bestFit="1" customWidth="1"/>
    <col min="2525" max="2525" width="2.28515625" style="27" customWidth="1"/>
    <col min="2526" max="2526" width="8.85546875" style="27" bestFit="1" customWidth="1"/>
    <col min="2527" max="2527" width="2.7109375" style="27" customWidth="1"/>
    <col min="2528" max="2528" width="11.85546875" style="27" customWidth="1"/>
    <col min="2529" max="2529" width="2.28515625" style="27" customWidth="1"/>
    <col min="2530" max="2530" width="11.85546875" style="27" customWidth="1"/>
    <col min="2531" max="2531" width="2.28515625" style="27" customWidth="1"/>
    <col min="2532" max="2532" width="11.85546875" style="27" customWidth="1"/>
    <col min="2533" max="2533" width="2.28515625" style="27" customWidth="1"/>
    <col min="2534" max="2534" width="11.85546875" style="27" customWidth="1"/>
    <col min="2535" max="2535" width="2.28515625" style="27" customWidth="1"/>
    <col min="2536" max="2536" width="11.85546875" style="27" customWidth="1"/>
    <col min="2537" max="2537" width="2.28515625" style="27" customWidth="1"/>
    <col min="2538" max="2770" width="9.140625" style="27"/>
    <col min="2771" max="2771" width="1.42578125" style="27" customWidth="1"/>
    <col min="2772" max="2772" width="43.5703125" style="27" bestFit="1" customWidth="1"/>
    <col min="2773" max="2773" width="2.28515625" style="27" customWidth="1"/>
    <col min="2774" max="2774" width="8.42578125" style="27" bestFit="1" customWidth="1"/>
    <col min="2775" max="2775" width="2.28515625" style="27" customWidth="1"/>
    <col min="2776" max="2776" width="7.7109375" style="27" bestFit="1" customWidth="1"/>
    <col min="2777" max="2777" width="2.28515625" style="27" customWidth="1"/>
    <col min="2778" max="2778" width="8.85546875" style="27" bestFit="1" customWidth="1"/>
    <col min="2779" max="2779" width="2.28515625" style="27" customWidth="1"/>
    <col min="2780" max="2780" width="7.7109375" style="27" bestFit="1" customWidth="1"/>
    <col min="2781" max="2781" width="2.28515625" style="27" customWidth="1"/>
    <col min="2782" max="2782" width="8.85546875" style="27" bestFit="1" customWidth="1"/>
    <col min="2783" max="2783" width="2.7109375" style="27" customWidth="1"/>
    <col min="2784" max="2784" width="11.85546875" style="27" customWidth="1"/>
    <col min="2785" max="2785" width="2.28515625" style="27" customWidth="1"/>
    <col min="2786" max="2786" width="11.85546875" style="27" customWidth="1"/>
    <col min="2787" max="2787" width="2.28515625" style="27" customWidth="1"/>
    <col min="2788" max="2788" width="11.85546875" style="27" customWidth="1"/>
    <col min="2789" max="2789" width="2.28515625" style="27" customWidth="1"/>
    <col min="2790" max="2790" width="11.85546875" style="27" customWidth="1"/>
    <col min="2791" max="2791" width="2.28515625" style="27" customWidth="1"/>
    <col min="2792" max="2792" width="11.85546875" style="27" customWidth="1"/>
    <col min="2793" max="2793" width="2.28515625" style="27" customWidth="1"/>
    <col min="2794" max="3026" width="9.140625" style="27"/>
    <col min="3027" max="3027" width="1.42578125" style="27" customWidth="1"/>
    <col min="3028" max="3028" width="43.5703125" style="27" bestFit="1" customWidth="1"/>
    <col min="3029" max="3029" width="2.28515625" style="27" customWidth="1"/>
    <col min="3030" max="3030" width="8.42578125" style="27" bestFit="1" customWidth="1"/>
    <col min="3031" max="3031" width="2.28515625" style="27" customWidth="1"/>
    <col min="3032" max="3032" width="7.7109375" style="27" bestFit="1" customWidth="1"/>
    <col min="3033" max="3033" width="2.28515625" style="27" customWidth="1"/>
    <col min="3034" max="3034" width="8.85546875" style="27" bestFit="1" customWidth="1"/>
    <col min="3035" max="3035" width="2.28515625" style="27" customWidth="1"/>
    <col min="3036" max="3036" width="7.7109375" style="27" bestFit="1" customWidth="1"/>
    <col min="3037" max="3037" width="2.28515625" style="27" customWidth="1"/>
    <col min="3038" max="3038" width="8.85546875" style="27" bestFit="1" customWidth="1"/>
    <col min="3039" max="3039" width="2.7109375" style="27" customWidth="1"/>
    <col min="3040" max="3040" width="11.85546875" style="27" customWidth="1"/>
    <col min="3041" max="3041" width="2.28515625" style="27" customWidth="1"/>
    <col min="3042" max="3042" width="11.85546875" style="27" customWidth="1"/>
    <col min="3043" max="3043" width="2.28515625" style="27" customWidth="1"/>
    <col min="3044" max="3044" width="11.85546875" style="27" customWidth="1"/>
    <col min="3045" max="3045" width="2.28515625" style="27" customWidth="1"/>
    <col min="3046" max="3046" width="11.85546875" style="27" customWidth="1"/>
    <col min="3047" max="3047" width="2.28515625" style="27" customWidth="1"/>
    <col min="3048" max="3048" width="11.85546875" style="27" customWidth="1"/>
    <col min="3049" max="3049" width="2.28515625" style="27" customWidth="1"/>
    <col min="3050" max="3282" width="9.140625" style="27"/>
    <col min="3283" max="3283" width="1.42578125" style="27" customWidth="1"/>
    <col min="3284" max="3284" width="43.5703125" style="27" bestFit="1" customWidth="1"/>
    <col min="3285" max="3285" width="2.28515625" style="27" customWidth="1"/>
    <col min="3286" max="3286" width="8.42578125" style="27" bestFit="1" customWidth="1"/>
    <col min="3287" max="3287" width="2.28515625" style="27" customWidth="1"/>
    <col min="3288" max="3288" width="7.7109375" style="27" bestFit="1" customWidth="1"/>
    <col min="3289" max="3289" width="2.28515625" style="27" customWidth="1"/>
    <col min="3290" max="3290" width="8.85546875" style="27" bestFit="1" customWidth="1"/>
    <col min="3291" max="3291" width="2.28515625" style="27" customWidth="1"/>
    <col min="3292" max="3292" width="7.7109375" style="27" bestFit="1" customWidth="1"/>
    <col min="3293" max="3293" width="2.28515625" style="27" customWidth="1"/>
    <col min="3294" max="3294" width="8.85546875" style="27" bestFit="1" customWidth="1"/>
    <col min="3295" max="3295" width="2.7109375" style="27" customWidth="1"/>
    <col min="3296" max="3296" width="11.85546875" style="27" customWidth="1"/>
    <col min="3297" max="3297" width="2.28515625" style="27" customWidth="1"/>
    <col min="3298" max="3298" width="11.85546875" style="27" customWidth="1"/>
    <col min="3299" max="3299" width="2.28515625" style="27" customWidth="1"/>
    <col min="3300" max="3300" width="11.85546875" style="27" customWidth="1"/>
    <col min="3301" max="3301" width="2.28515625" style="27" customWidth="1"/>
    <col min="3302" max="3302" width="11.85546875" style="27" customWidth="1"/>
    <col min="3303" max="3303" width="2.28515625" style="27" customWidth="1"/>
    <col min="3304" max="3304" width="11.85546875" style="27" customWidth="1"/>
    <col min="3305" max="3305" width="2.28515625" style="27" customWidth="1"/>
    <col min="3306" max="3538" width="9.140625" style="27"/>
    <col min="3539" max="3539" width="1.42578125" style="27" customWidth="1"/>
    <col min="3540" max="3540" width="43.5703125" style="27" bestFit="1" customWidth="1"/>
    <col min="3541" max="3541" width="2.28515625" style="27" customWidth="1"/>
    <col min="3542" max="3542" width="8.42578125" style="27" bestFit="1" customWidth="1"/>
    <col min="3543" max="3543" width="2.28515625" style="27" customWidth="1"/>
    <col min="3544" max="3544" width="7.7109375" style="27" bestFit="1" customWidth="1"/>
    <col min="3545" max="3545" width="2.28515625" style="27" customWidth="1"/>
    <col min="3546" max="3546" width="8.85546875" style="27" bestFit="1" customWidth="1"/>
    <col min="3547" max="3547" width="2.28515625" style="27" customWidth="1"/>
    <col min="3548" max="3548" width="7.7109375" style="27" bestFit="1" customWidth="1"/>
    <col min="3549" max="3549" width="2.28515625" style="27" customWidth="1"/>
    <col min="3550" max="3550" width="8.85546875" style="27" bestFit="1" customWidth="1"/>
    <col min="3551" max="3551" width="2.7109375" style="27" customWidth="1"/>
    <col min="3552" max="3552" width="11.85546875" style="27" customWidth="1"/>
    <col min="3553" max="3553" width="2.28515625" style="27" customWidth="1"/>
    <col min="3554" max="3554" width="11.85546875" style="27" customWidth="1"/>
    <col min="3555" max="3555" width="2.28515625" style="27" customWidth="1"/>
    <col min="3556" max="3556" width="11.85546875" style="27" customWidth="1"/>
    <col min="3557" max="3557" width="2.28515625" style="27" customWidth="1"/>
    <col min="3558" max="3558" width="11.85546875" style="27" customWidth="1"/>
    <col min="3559" max="3559" width="2.28515625" style="27" customWidth="1"/>
    <col min="3560" max="3560" width="11.85546875" style="27" customWidth="1"/>
    <col min="3561" max="3561" width="2.28515625" style="27" customWidth="1"/>
    <col min="3562" max="3794" width="9.140625" style="27"/>
    <col min="3795" max="3795" width="1.42578125" style="27" customWidth="1"/>
    <col min="3796" max="3796" width="43.5703125" style="27" bestFit="1" customWidth="1"/>
    <col min="3797" max="3797" width="2.28515625" style="27" customWidth="1"/>
    <col min="3798" max="3798" width="8.42578125" style="27" bestFit="1" customWidth="1"/>
    <col min="3799" max="3799" width="2.28515625" style="27" customWidth="1"/>
    <col min="3800" max="3800" width="7.7109375" style="27" bestFit="1" customWidth="1"/>
    <col min="3801" max="3801" width="2.28515625" style="27" customWidth="1"/>
    <col min="3802" max="3802" width="8.85546875" style="27" bestFit="1" customWidth="1"/>
    <col min="3803" max="3803" width="2.28515625" style="27" customWidth="1"/>
    <col min="3804" max="3804" width="7.7109375" style="27" bestFit="1" customWidth="1"/>
    <col min="3805" max="3805" width="2.28515625" style="27" customWidth="1"/>
    <col min="3806" max="3806" width="8.85546875" style="27" bestFit="1" customWidth="1"/>
    <col min="3807" max="3807" width="2.7109375" style="27" customWidth="1"/>
    <col min="3808" max="3808" width="11.85546875" style="27" customWidth="1"/>
    <col min="3809" max="3809" width="2.28515625" style="27" customWidth="1"/>
    <col min="3810" max="3810" width="11.85546875" style="27" customWidth="1"/>
    <col min="3811" max="3811" width="2.28515625" style="27" customWidth="1"/>
    <col min="3812" max="3812" width="11.85546875" style="27" customWidth="1"/>
    <col min="3813" max="3813" width="2.28515625" style="27" customWidth="1"/>
    <col min="3814" max="3814" width="11.85546875" style="27" customWidth="1"/>
    <col min="3815" max="3815" width="2.28515625" style="27" customWidth="1"/>
    <col min="3816" max="3816" width="11.85546875" style="27" customWidth="1"/>
    <col min="3817" max="3817" width="2.28515625" style="27" customWidth="1"/>
    <col min="3818" max="4050" width="9.140625" style="27"/>
    <col min="4051" max="4051" width="1.42578125" style="27" customWidth="1"/>
    <col min="4052" max="4052" width="43.5703125" style="27" bestFit="1" customWidth="1"/>
    <col min="4053" max="4053" width="2.28515625" style="27" customWidth="1"/>
    <col min="4054" max="4054" width="8.42578125" style="27" bestFit="1" customWidth="1"/>
    <col min="4055" max="4055" width="2.28515625" style="27" customWidth="1"/>
    <col min="4056" max="4056" width="7.7109375" style="27" bestFit="1" customWidth="1"/>
    <col min="4057" max="4057" width="2.28515625" style="27" customWidth="1"/>
    <col min="4058" max="4058" width="8.85546875" style="27" bestFit="1" customWidth="1"/>
    <col min="4059" max="4059" width="2.28515625" style="27" customWidth="1"/>
    <col min="4060" max="4060" width="7.7109375" style="27" bestFit="1" customWidth="1"/>
    <col min="4061" max="4061" width="2.28515625" style="27" customWidth="1"/>
    <col min="4062" max="4062" width="8.85546875" style="27" bestFit="1" customWidth="1"/>
    <col min="4063" max="4063" width="2.7109375" style="27" customWidth="1"/>
    <col min="4064" max="4064" width="11.85546875" style="27" customWidth="1"/>
    <col min="4065" max="4065" width="2.28515625" style="27" customWidth="1"/>
    <col min="4066" max="4066" width="11.85546875" style="27" customWidth="1"/>
    <col min="4067" max="4067" width="2.28515625" style="27" customWidth="1"/>
    <col min="4068" max="4068" width="11.85546875" style="27" customWidth="1"/>
    <col min="4069" max="4069" width="2.28515625" style="27" customWidth="1"/>
    <col min="4070" max="4070" width="11.85546875" style="27" customWidth="1"/>
    <col min="4071" max="4071" width="2.28515625" style="27" customWidth="1"/>
    <col min="4072" max="4072" width="11.85546875" style="27" customWidth="1"/>
    <col min="4073" max="4073" width="2.28515625" style="27" customWidth="1"/>
    <col min="4074" max="4306" width="9.140625" style="27"/>
    <col min="4307" max="4307" width="1.42578125" style="27" customWidth="1"/>
    <col min="4308" max="4308" width="43.5703125" style="27" bestFit="1" customWidth="1"/>
    <col min="4309" max="4309" width="2.28515625" style="27" customWidth="1"/>
    <col min="4310" max="4310" width="8.42578125" style="27" bestFit="1" customWidth="1"/>
    <col min="4311" max="4311" width="2.28515625" style="27" customWidth="1"/>
    <col min="4312" max="4312" width="7.7109375" style="27" bestFit="1" customWidth="1"/>
    <col min="4313" max="4313" width="2.28515625" style="27" customWidth="1"/>
    <col min="4314" max="4314" width="8.85546875" style="27" bestFit="1" customWidth="1"/>
    <col min="4315" max="4315" width="2.28515625" style="27" customWidth="1"/>
    <col min="4316" max="4316" width="7.7109375" style="27" bestFit="1" customWidth="1"/>
    <col min="4317" max="4317" width="2.28515625" style="27" customWidth="1"/>
    <col min="4318" max="4318" width="8.85546875" style="27" bestFit="1" customWidth="1"/>
    <col min="4319" max="4319" width="2.7109375" style="27" customWidth="1"/>
    <col min="4320" max="4320" width="11.85546875" style="27" customWidth="1"/>
    <col min="4321" max="4321" width="2.28515625" style="27" customWidth="1"/>
    <col min="4322" max="4322" width="11.85546875" style="27" customWidth="1"/>
    <col min="4323" max="4323" width="2.28515625" style="27" customWidth="1"/>
    <col min="4324" max="4324" width="11.85546875" style="27" customWidth="1"/>
    <col min="4325" max="4325" width="2.28515625" style="27" customWidth="1"/>
    <col min="4326" max="4326" width="11.85546875" style="27" customWidth="1"/>
    <col min="4327" max="4327" width="2.28515625" style="27" customWidth="1"/>
    <col min="4328" max="4328" width="11.85546875" style="27" customWidth="1"/>
    <col min="4329" max="4329" width="2.28515625" style="27" customWidth="1"/>
    <col min="4330" max="4562" width="9.140625" style="27"/>
    <col min="4563" max="4563" width="1.42578125" style="27" customWidth="1"/>
    <col min="4564" max="4564" width="43.5703125" style="27" bestFit="1" customWidth="1"/>
    <col min="4565" max="4565" width="2.28515625" style="27" customWidth="1"/>
    <col min="4566" max="4566" width="8.42578125" style="27" bestFit="1" customWidth="1"/>
    <col min="4567" max="4567" width="2.28515625" style="27" customWidth="1"/>
    <col min="4568" max="4568" width="7.7109375" style="27" bestFit="1" customWidth="1"/>
    <col min="4569" max="4569" width="2.28515625" style="27" customWidth="1"/>
    <col min="4570" max="4570" width="8.85546875" style="27" bestFit="1" customWidth="1"/>
    <col min="4571" max="4571" width="2.28515625" style="27" customWidth="1"/>
    <col min="4572" max="4572" width="7.7109375" style="27" bestFit="1" customWidth="1"/>
    <col min="4573" max="4573" width="2.28515625" style="27" customWidth="1"/>
    <col min="4574" max="4574" width="8.85546875" style="27" bestFit="1" customWidth="1"/>
    <col min="4575" max="4575" width="2.7109375" style="27" customWidth="1"/>
    <col min="4576" max="4576" width="11.85546875" style="27" customWidth="1"/>
    <col min="4577" max="4577" width="2.28515625" style="27" customWidth="1"/>
    <col min="4578" max="4578" width="11.85546875" style="27" customWidth="1"/>
    <col min="4579" max="4579" width="2.28515625" style="27" customWidth="1"/>
    <col min="4580" max="4580" width="11.85546875" style="27" customWidth="1"/>
    <col min="4581" max="4581" width="2.28515625" style="27" customWidth="1"/>
    <col min="4582" max="4582" width="11.85546875" style="27" customWidth="1"/>
    <col min="4583" max="4583" width="2.28515625" style="27" customWidth="1"/>
    <col min="4584" max="4584" width="11.85546875" style="27" customWidth="1"/>
    <col min="4585" max="4585" width="2.28515625" style="27" customWidth="1"/>
    <col min="4586" max="4818" width="9.140625" style="27"/>
    <col min="4819" max="4819" width="1.42578125" style="27" customWidth="1"/>
    <col min="4820" max="4820" width="43.5703125" style="27" bestFit="1" customWidth="1"/>
    <col min="4821" max="4821" width="2.28515625" style="27" customWidth="1"/>
    <col min="4822" max="4822" width="8.42578125" style="27" bestFit="1" customWidth="1"/>
    <col min="4823" max="4823" width="2.28515625" style="27" customWidth="1"/>
    <col min="4824" max="4824" width="7.7109375" style="27" bestFit="1" customWidth="1"/>
    <col min="4825" max="4825" width="2.28515625" style="27" customWidth="1"/>
    <col min="4826" max="4826" width="8.85546875" style="27" bestFit="1" customWidth="1"/>
    <col min="4827" max="4827" width="2.28515625" style="27" customWidth="1"/>
    <col min="4828" max="4828" width="7.7109375" style="27" bestFit="1" customWidth="1"/>
    <col min="4829" max="4829" width="2.28515625" style="27" customWidth="1"/>
    <col min="4830" max="4830" width="8.85546875" style="27" bestFit="1" customWidth="1"/>
    <col min="4831" max="4831" width="2.7109375" style="27" customWidth="1"/>
    <col min="4832" max="4832" width="11.85546875" style="27" customWidth="1"/>
    <col min="4833" max="4833" width="2.28515625" style="27" customWidth="1"/>
    <col min="4834" max="4834" width="11.85546875" style="27" customWidth="1"/>
    <col min="4835" max="4835" width="2.28515625" style="27" customWidth="1"/>
    <col min="4836" max="4836" width="11.85546875" style="27" customWidth="1"/>
    <col min="4837" max="4837" width="2.28515625" style="27" customWidth="1"/>
    <col min="4838" max="4838" width="11.85546875" style="27" customWidth="1"/>
    <col min="4839" max="4839" width="2.28515625" style="27" customWidth="1"/>
    <col min="4840" max="4840" width="11.85546875" style="27" customWidth="1"/>
    <col min="4841" max="4841" width="2.28515625" style="27" customWidth="1"/>
    <col min="4842" max="5074" width="9.140625" style="27"/>
    <col min="5075" max="5075" width="1.42578125" style="27" customWidth="1"/>
    <col min="5076" max="5076" width="43.5703125" style="27" bestFit="1" customWidth="1"/>
    <col min="5077" max="5077" width="2.28515625" style="27" customWidth="1"/>
    <col min="5078" max="5078" width="8.42578125" style="27" bestFit="1" customWidth="1"/>
    <col min="5079" max="5079" width="2.28515625" style="27" customWidth="1"/>
    <col min="5080" max="5080" width="7.7109375" style="27" bestFit="1" customWidth="1"/>
    <col min="5081" max="5081" width="2.28515625" style="27" customWidth="1"/>
    <col min="5082" max="5082" width="8.85546875" style="27" bestFit="1" customWidth="1"/>
    <col min="5083" max="5083" width="2.28515625" style="27" customWidth="1"/>
    <col min="5084" max="5084" width="7.7109375" style="27" bestFit="1" customWidth="1"/>
    <col min="5085" max="5085" width="2.28515625" style="27" customWidth="1"/>
    <col min="5086" max="5086" width="8.85546875" style="27" bestFit="1" customWidth="1"/>
    <col min="5087" max="5087" width="2.7109375" style="27" customWidth="1"/>
    <col min="5088" max="5088" width="11.85546875" style="27" customWidth="1"/>
    <col min="5089" max="5089" width="2.28515625" style="27" customWidth="1"/>
    <col min="5090" max="5090" width="11.85546875" style="27" customWidth="1"/>
    <col min="5091" max="5091" width="2.28515625" style="27" customWidth="1"/>
    <col min="5092" max="5092" width="11.85546875" style="27" customWidth="1"/>
    <col min="5093" max="5093" width="2.28515625" style="27" customWidth="1"/>
    <col min="5094" max="5094" width="11.85546875" style="27" customWidth="1"/>
    <col min="5095" max="5095" width="2.28515625" style="27" customWidth="1"/>
    <col min="5096" max="5096" width="11.85546875" style="27" customWidth="1"/>
    <col min="5097" max="5097" width="2.28515625" style="27" customWidth="1"/>
    <col min="5098" max="5330" width="9.140625" style="27"/>
    <col min="5331" max="5331" width="1.42578125" style="27" customWidth="1"/>
    <col min="5332" max="5332" width="43.5703125" style="27" bestFit="1" customWidth="1"/>
    <col min="5333" max="5333" width="2.28515625" style="27" customWidth="1"/>
    <col min="5334" max="5334" width="8.42578125" style="27" bestFit="1" customWidth="1"/>
    <col min="5335" max="5335" width="2.28515625" style="27" customWidth="1"/>
    <col min="5336" max="5336" width="7.7109375" style="27" bestFit="1" customWidth="1"/>
    <col min="5337" max="5337" width="2.28515625" style="27" customWidth="1"/>
    <col min="5338" max="5338" width="8.85546875" style="27" bestFit="1" customWidth="1"/>
    <col min="5339" max="5339" width="2.28515625" style="27" customWidth="1"/>
    <col min="5340" max="5340" width="7.7109375" style="27" bestFit="1" customWidth="1"/>
    <col min="5341" max="5341" width="2.28515625" style="27" customWidth="1"/>
    <col min="5342" max="5342" width="8.85546875" style="27" bestFit="1" customWidth="1"/>
    <col min="5343" max="5343" width="2.7109375" style="27" customWidth="1"/>
    <col min="5344" max="5344" width="11.85546875" style="27" customWidth="1"/>
    <col min="5345" max="5345" width="2.28515625" style="27" customWidth="1"/>
    <col min="5346" max="5346" width="11.85546875" style="27" customWidth="1"/>
    <col min="5347" max="5347" width="2.28515625" style="27" customWidth="1"/>
    <col min="5348" max="5348" width="11.85546875" style="27" customWidth="1"/>
    <col min="5349" max="5349" width="2.28515625" style="27" customWidth="1"/>
    <col min="5350" max="5350" width="11.85546875" style="27" customWidth="1"/>
    <col min="5351" max="5351" width="2.28515625" style="27" customWidth="1"/>
    <col min="5352" max="5352" width="11.85546875" style="27" customWidth="1"/>
    <col min="5353" max="5353" width="2.28515625" style="27" customWidth="1"/>
    <col min="5354" max="5586" width="9.140625" style="27"/>
    <col min="5587" max="5587" width="1.42578125" style="27" customWidth="1"/>
    <col min="5588" max="5588" width="43.5703125" style="27" bestFit="1" customWidth="1"/>
    <col min="5589" max="5589" width="2.28515625" style="27" customWidth="1"/>
    <col min="5590" max="5590" width="8.42578125" style="27" bestFit="1" customWidth="1"/>
    <col min="5591" max="5591" width="2.28515625" style="27" customWidth="1"/>
    <col min="5592" max="5592" width="7.7109375" style="27" bestFit="1" customWidth="1"/>
    <col min="5593" max="5593" width="2.28515625" style="27" customWidth="1"/>
    <col min="5594" max="5594" width="8.85546875" style="27" bestFit="1" customWidth="1"/>
    <col min="5595" max="5595" width="2.28515625" style="27" customWidth="1"/>
    <col min="5596" max="5596" width="7.7109375" style="27" bestFit="1" customWidth="1"/>
    <col min="5597" max="5597" width="2.28515625" style="27" customWidth="1"/>
    <col min="5598" max="5598" width="8.85546875" style="27" bestFit="1" customWidth="1"/>
    <col min="5599" max="5599" width="2.7109375" style="27" customWidth="1"/>
    <col min="5600" max="5600" width="11.85546875" style="27" customWidth="1"/>
    <col min="5601" max="5601" width="2.28515625" style="27" customWidth="1"/>
    <col min="5602" max="5602" width="11.85546875" style="27" customWidth="1"/>
    <col min="5603" max="5603" width="2.28515625" style="27" customWidth="1"/>
    <col min="5604" max="5604" width="11.85546875" style="27" customWidth="1"/>
    <col min="5605" max="5605" width="2.28515625" style="27" customWidth="1"/>
    <col min="5606" max="5606" width="11.85546875" style="27" customWidth="1"/>
    <col min="5607" max="5607" width="2.28515625" style="27" customWidth="1"/>
    <col min="5608" max="5608" width="11.85546875" style="27" customWidth="1"/>
    <col min="5609" max="5609" width="2.28515625" style="27" customWidth="1"/>
    <col min="5610" max="5842" width="9.140625" style="27"/>
    <col min="5843" max="5843" width="1.42578125" style="27" customWidth="1"/>
    <col min="5844" max="5844" width="43.5703125" style="27" bestFit="1" customWidth="1"/>
    <col min="5845" max="5845" width="2.28515625" style="27" customWidth="1"/>
    <col min="5846" max="5846" width="8.42578125" style="27" bestFit="1" customWidth="1"/>
    <col min="5847" max="5847" width="2.28515625" style="27" customWidth="1"/>
    <col min="5848" max="5848" width="7.7109375" style="27" bestFit="1" customWidth="1"/>
    <col min="5849" max="5849" width="2.28515625" style="27" customWidth="1"/>
    <col min="5850" max="5850" width="8.85546875" style="27" bestFit="1" customWidth="1"/>
    <col min="5851" max="5851" width="2.28515625" style="27" customWidth="1"/>
    <col min="5852" max="5852" width="7.7109375" style="27" bestFit="1" customWidth="1"/>
    <col min="5853" max="5853" width="2.28515625" style="27" customWidth="1"/>
    <col min="5854" max="5854" width="8.85546875" style="27" bestFit="1" customWidth="1"/>
    <col min="5855" max="5855" width="2.7109375" style="27" customWidth="1"/>
    <col min="5856" max="5856" width="11.85546875" style="27" customWidth="1"/>
    <col min="5857" max="5857" width="2.28515625" style="27" customWidth="1"/>
    <col min="5858" max="5858" width="11.85546875" style="27" customWidth="1"/>
    <col min="5859" max="5859" width="2.28515625" style="27" customWidth="1"/>
    <col min="5860" max="5860" width="11.85546875" style="27" customWidth="1"/>
    <col min="5861" max="5861" width="2.28515625" style="27" customWidth="1"/>
    <col min="5862" max="5862" width="11.85546875" style="27" customWidth="1"/>
    <col min="5863" max="5863" width="2.28515625" style="27" customWidth="1"/>
    <col min="5864" max="5864" width="11.85546875" style="27" customWidth="1"/>
    <col min="5865" max="5865" width="2.28515625" style="27" customWidth="1"/>
    <col min="5866" max="6098" width="9.140625" style="27"/>
    <col min="6099" max="6099" width="1.42578125" style="27" customWidth="1"/>
    <col min="6100" max="6100" width="43.5703125" style="27" bestFit="1" customWidth="1"/>
    <col min="6101" max="6101" width="2.28515625" style="27" customWidth="1"/>
    <col min="6102" max="6102" width="8.42578125" style="27" bestFit="1" customWidth="1"/>
    <col min="6103" max="6103" width="2.28515625" style="27" customWidth="1"/>
    <col min="6104" max="6104" width="7.7109375" style="27" bestFit="1" customWidth="1"/>
    <col min="6105" max="6105" width="2.28515625" style="27" customWidth="1"/>
    <col min="6106" max="6106" width="8.85546875" style="27" bestFit="1" customWidth="1"/>
    <col min="6107" max="6107" width="2.28515625" style="27" customWidth="1"/>
    <col min="6108" max="6108" width="7.7109375" style="27" bestFit="1" customWidth="1"/>
    <col min="6109" max="6109" width="2.28515625" style="27" customWidth="1"/>
    <col min="6110" max="6110" width="8.85546875" style="27" bestFit="1" customWidth="1"/>
    <col min="6111" max="6111" width="2.7109375" style="27" customWidth="1"/>
    <col min="6112" max="6112" width="11.85546875" style="27" customWidth="1"/>
    <col min="6113" max="6113" width="2.28515625" style="27" customWidth="1"/>
    <col min="6114" max="6114" width="11.85546875" style="27" customWidth="1"/>
    <col min="6115" max="6115" width="2.28515625" style="27" customWidth="1"/>
    <col min="6116" max="6116" width="11.85546875" style="27" customWidth="1"/>
    <col min="6117" max="6117" width="2.28515625" style="27" customWidth="1"/>
    <col min="6118" max="6118" width="11.85546875" style="27" customWidth="1"/>
    <col min="6119" max="6119" width="2.28515625" style="27" customWidth="1"/>
    <col min="6120" max="6120" width="11.85546875" style="27" customWidth="1"/>
    <col min="6121" max="6121" width="2.28515625" style="27" customWidth="1"/>
    <col min="6122" max="6354" width="9.140625" style="27"/>
    <col min="6355" max="6355" width="1.42578125" style="27" customWidth="1"/>
    <col min="6356" max="6356" width="43.5703125" style="27" bestFit="1" customWidth="1"/>
    <col min="6357" max="6357" width="2.28515625" style="27" customWidth="1"/>
    <col min="6358" max="6358" width="8.42578125" style="27" bestFit="1" customWidth="1"/>
    <col min="6359" max="6359" width="2.28515625" style="27" customWidth="1"/>
    <col min="6360" max="6360" width="7.7109375" style="27" bestFit="1" customWidth="1"/>
    <col min="6361" max="6361" width="2.28515625" style="27" customWidth="1"/>
    <col min="6362" max="6362" width="8.85546875" style="27" bestFit="1" customWidth="1"/>
    <col min="6363" max="6363" width="2.28515625" style="27" customWidth="1"/>
    <col min="6364" max="6364" width="7.7109375" style="27" bestFit="1" customWidth="1"/>
    <col min="6365" max="6365" width="2.28515625" style="27" customWidth="1"/>
    <col min="6366" max="6366" width="8.85546875" style="27" bestFit="1" customWidth="1"/>
    <col min="6367" max="6367" width="2.7109375" style="27" customWidth="1"/>
    <col min="6368" max="6368" width="11.85546875" style="27" customWidth="1"/>
    <col min="6369" max="6369" width="2.28515625" style="27" customWidth="1"/>
    <col min="6370" max="6370" width="11.85546875" style="27" customWidth="1"/>
    <col min="6371" max="6371" width="2.28515625" style="27" customWidth="1"/>
    <col min="6372" max="6372" width="11.85546875" style="27" customWidth="1"/>
    <col min="6373" max="6373" width="2.28515625" style="27" customWidth="1"/>
    <col min="6374" max="6374" width="11.85546875" style="27" customWidth="1"/>
    <col min="6375" max="6375" width="2.28515625" style="27" customWidth="1"/>
    <col min="6376" max="6376" width="11.85546875" style="27" customWidth="1"/>
    <col min="6377" max="6377" width="2.28515625" style="27" customWidth="1"/>
    <col min="6378" max="6610" width="9.140625" style="27"/>
    <col min="6611" max="6611" width="1.42578125" style="27" customWidth="1"/>
    <col min="6612" max="6612" width="43.5703125" style="27" bestFit="1" customWidth="1"/>
    <col min="6613" max="6613" width="2.28515625" style="27" customWidth="1"/>
    <col min="6614" max="6614" width="8.42578125" style="27" bestFit="1" customWidth="1"/>
    <col min="6615" max="6615" width="2.28515625" style="27" customWidth="1"/>
    <col min="6616" max="6616" width="7.7109375" style="27" bestFit="1" customWidth="1"/>
    <col min="6617" max="6617" width="2.28515625" style="27" customWidth="1"/>
    <col min="6618" max="6618" width="8.85546875" style="27" bestFit="1" customWidth="1"/>
    <col min="6619" max="6619" width="2.28515625" style="27" customWidth="1"/>
    <col min="6620" max="6620" width="7.7109375" style="27" bestFit="1" customWidth="1"/>
    <col min="6621" max="6621" width="2.28515625" style="27" customWidth="1"/>
    <col min="6622" max="6622" width="8.85546875" style="27" bestFit="1" customWidth="1"/>
    <col min="6623" max="6623" width="2.7109375" style="27" customWidth="1"/>
    <col min="6624" max="6624" width="11.85546875" style="27" customWidth="1"/>
    <col min="6625" max="6625" width="2.28515625" style="27" customWidth="1"/>
    <col min="6626" max="6626" width="11.85546875" style="27" customWidth="1"/>
    <col min="6627" max="6627" width="2.28515625" style="27" customWidth="1"/>
    <col min="6628" max="6628" width="11.85546875" style="27" customWidth="1"/>
    <col min="6629" max="6629" width="2.28515625" style="27" customWidth="1"/>
    <col min="6630" max="6630" width="11.85546875" style="27" customWidth="1"/>
    <col min="6631" max="6631" width="2.28515625" style="27" customWidth="1"/>
    <col min="6632" max="6632" width="11.85546875" style="27" customWidth="1"/>
    <col min="6633" max="6633" width="2.28515625" style="27" customWidth="1"/>
    <col min="6634" max="6866" width="9.140625" style="27"/>
    <col min="6867" max="6867" width="1.42578125" style="27" customWidth="1"/>
    <col min="6868" max="6868" width="43.5703125" style="27" bestFit="1" customWidth="1"/>
    <col min="6869" max="6869" width="2.28515625" style="27" customWidth="1"/>
    <col min="6870" max="6870" width="8.42578125" style="27" bestFit="1" customWidth="1"/>
    <col min="6871" max="6871" width="2.28515625" style="27" customWidth="1"/>
    <col min="6872" max="6872" width="7.7109375" style="27" bestFit="1" customWidth="1"/>
    <col min="6873" max="6873" width="2.28515625" style="27" customWidth="1"/>
    <col min="6874" max="6874" width="8.85546875" style="27" bestFit="1" customWidth="1"/>
    <col min="6875" max="6875" width="2.28515625" style="27" customWidth="1"/>
    <col min="6876" max="6876" width="7.7109375" style="27" bestFit="1" customWidth="1"/>
    <col min="6877" max="6877" width="2.28515625" style="27" customWidth="1"/>
    <col min="6878" max="6878" width="8.85546875" style="27" bestFit="1" customWidth="1"/>
    <col min="6879" max="6879" width="2.7109375" style="27" customWidth="1"/>
    <col min="6880" max="6880" width="11.85546875" style="27" customWidth="1"/>
    <col min="6881" max="6881" width="2.28515625" style="27" customWidth="1"/>
    <col min="6882" max="6882" width="11.85546875" style="27" customWidth="1"/>
    <col min="6883" max="6883" width="2.28515625" style="27" customWidth="1"/>
    <col min="6884" max="6884" width="11.85546875" style="27" customWidth="1"/>
    <col min="6885" max="6885" width="2.28515625" style="27" customWidth="1"/>
    <col min="6886" max="6886" width="11.85546875" style="27" customWidth="1"/>
    <col min="6887" max="6887" width="2.28515625" style="27" customWidth="1"/>
    <col min="6888" max="6888" width="11.85546875" style="27" customWidth="1"/>
    <col min="6889" max="6889" width="2.28515625" style="27" customWidth="1"/>
    <col min="6890" max="7122" width="9.140625" style="27"/>
    <col min="7123" max="7123" width="1.42578125" style="27" customWidth="1"/>
    <col min="7124" max="7124" width="43.5703125" style="27" bestFit="1" customWidth="1"/>
    <col min="7125" max="7125" width="2.28515625" style="27" customWidth="1"/>
    <col min="7126" max="7126" width="8.42578125" style="27" bestFit="1" customWidth="1"/>
    <col min="7127" max="7127" width="2.28515625" style="27" customWidth="1"/>
    <col min="7128" max="7128" width="7.7109375" style="27" bestFit="1" customWidth="1"/>
    <col min="7129" max="7129" width="2.28515625" style="27" customWidth="1"/>
    <col min="7130" max="7130" width="8.85546875" style="27" bestFit="1" customWidth="1"/>
    <col min="7131" max="7131" width="2.28515625" style="27" customWidth="1"/>
    <col min="7132" max="7132" width="7.7109375" style="27" bestFit="1" customWidth="1"/>
    <col min="7133" max="7133" width="2.28515625" style="27" customWidth="1"/>
    <col min="7134" max="7134" width="8.85546875" style="27" bestFit="1" customWidth="1"/>
    <col min="7135" max="7135" width="2.7109375" style="27" customWidth="1"/>
    <col min="7136" max="7136" width="11.85546875" style="27" customWidth="1"/>
    <col min="7137" max="7137" width="2.28515625" style="27" customWidth="1"/>
    <col min="7138" max="7138" width="11.85546875" style="27" customWidth="1"/>
    <col min="7139" max="7139" width="2.28515625" style="27" customWidth="1"/>
    <col min="7140" max="7140" width="11.85546875" style="27" customWidth="1"/>
    <col min="7141" max="7141" width="2.28515625" style="27" customWidth="1"/>
    <col min="7142" max="7142" width="11.85546875" style="27" customWidth="1"/>
    <col min="7143" max="7143" width="2.28515625" style="27" customWidth="1"/>
    <col min="7144" max="7144" width="11.85546875" style="27" customWidth="1"/>
    <col min="7145" max="7145" width="2.28515625" style="27" customWidth="1"/>
    <col min="7146" max="7378" width="9.140625" style="27"/>
    <col min="7379" max="7379" width="1.42578125" style="27" customWidth="1"/>
    <col min="7380" max="7380" width="43.5703125" style="27" bestFit="1" customWidth="1"/>
    <col min="7381" max="7381" width="2.28515625" style="27" customWidth="1"/>
    <col min="7382" max="7382" width="8.42578125" style="27" bestFit="1" customWidth="1"/>
    <col min="7383" max="7383" width="2.28515625" style="27" customWidth="1"/>
    <col min="7384" max="7384" width="7.7109375" style="27" bestFit="1" customWidth="1"/>
    <col min="7385" max="7385" width="2.28515625" style="27" customWidth="1"/>
    <col min="7386" max="7386" width="8.85546875" style="27" bestFit="1" customWidth="1"/>
    <col min="7387" max="7387" width="2.28515625" style="27" customWidth="1"/>
    <col min="7388" max="7388" width="7.7109375" style="27" bestFit="1" customWidth="1"/>
    <col min="7389" max="7389" width="2.28515625" style="27" customWidth="1"/>
    <col min="7390" max="7390" width="8.85546875" style="27" bestFit="1" customWidth="1"/>
    <col min="7391" max="7391" width="2.7109375" style="27" customWidth="1"/>
    <col min="7392" max="7392" width="11.85546875" style="27" customWidth="1"/>
    <col min="7393" max="7393" width="2.28515625" style="27" customWidth="1"/>
    <col min="7394" max="7394" width="11.85546875" style="27" customWidth="1"/>
    <col min="7395" max="7395" width="2.28515625" style="27" customWidth="1"/>
    <col min="7396" max="7396" width="11.85546875" style="27" customWidth="1"/>
    <col min="7397" max="7397" width="2.28515625" style="27" customWidth="1"/>
    <col min="7398" max="7398" width="11.85546875" style="27" customWidth="1"/>
    <col min="7399" max="7399" width="2.28515625" style="27" customWidth="1"/>
    <col min="7400" max="7400" width="11.85546875" style="27" customWidth="1"/>
    <col min="7401" max="7401" width="2.28515625" style="27" customWidth="1"/>
    <col min="7402" max="7634" width="9.140625" style="27"/>
    <col min="7635" max="7635" width="1.42578125" style="27" customWidth="1"/>
    <col min="7636" max="7636" width="43.5703125" style="27" bestFit="1" customWidth="1"/>
    <col min="7637" max="7637" width="2.28515625" style="27" customWidth="1"/>
    <col min="7638" max="7638" width="8.42578125" style="27" bestFit="1" customWidth="1"/>
    <col min="7639" max="7639" width="2.28515625" style="27" customWidth="1"/>
    <col min="7640" max="7640" width="7.7109375" style="27" bestFit="1" customWidth="1"/>
    <col min="7641" max="7641" width="2.28515625" style="27" customWidth="1"/>
    <col min="7642" max="7642" width="8.85546875" style="27" bestFit="1" customWidth="1"/>
    <col min="7643" max="7643" width="2.28515625" style="27" customWidth="1"/>
    <col min="7644" max="7644" width="7.7109375" style="27" bestFit="1" customWidth="1"/>
    <col min="7645" max="7645" width="2.28515625" style="27" customWidth="1"/>
    <col min="7646" max="7646" width="8.85546875" style="27" bestFit="1" customWidth="1"/>
    <col min="7647" max="7647" width="2.7109375" style="27" customWidth="1"/>
    <col min="7648" max="7648" width="11.85546875" style="27" customWidth="1"/>
    <col min="7649" max="7649" width="2.28515625" style="27" customWidth="1"/>
    <col min="7650" max="7650" width="11.85546875" style="27" customWidth="1"/>
    <col min="7651" max="7651" width="2.28515625" style="27" customWidth="1"/>
    <col min="7652" max="7652" width="11.85546875" style="27" customWidth="1"/>
    <col min="7653" max="7653" width="2.28515625" style="27" customWidth="1"/>
    <col min="7654" max="7654" width="11.85546875" style="27" customWidth="1"/>
    <col min="7655" max="7655" width="2.28515625" style="27" customWidth="1"/>
    <col min="7656" max="7656" width="11.85546875" style="27" customWidth="1"/>
    <col min="7657" max="7657" width="2.28515625" style="27" customWidth="1"/>
    <col min="7658" max="7890" width="9.140625" style="27"/>
    <col min="7891" max="7891" width="1.42578125" style="27" customWidth="1"/>
    <col min="7892" max="7892" width="43.5703125" style="27" bestFit="1" customWidth="1"/>
    <col min="7893" max="7893" width="2.28515625" style="27" customWidth="1"/>
    <col min="7894" max="7894" width="8.42578125" style="27" bestFit="1" customWidth="1"/>
    <col min="7895" max="7895" width="2.28515625" style="27" customWidth="1"/>
    <col min="7896" max="7896" width="7.7109375" style="27" bestFit="1" customWidth="1"/>
    <col min="7897" max="7897" width="2.28515625" style="27" customWidth="1"/>
    <col min="7898" max="7898" width="8.85546875" style="27" bestFit="1" customWidth="1"/>
    <col min="7899" max="7899" width="2.28515625" style="27" customWidth="1"/>
    <col min="7900" max="7900" width="7.7109375" style="27" bestFit="1" customWidth="1"/>
    <col min="7901" max="7901" width="2.28515625" style="27" customWidth="1"/>
    <col min="7902" max="7902" width="8.85546875" style="27" bestFit="1" customWidth="1"/>
    <col min="7903" max="7903" width="2.7109375" style="27" customWidth="1"/>
    <col min="7904" max="7904" width="11.85546875" style="27" customWidth="1"/>
    <col min="7905" max="7905" width="2.28515625" style="27" customWidth="1"/>
    <col min="7906" max="7906" width="11.85546875" style="27" customWidth="1"/>
    <col min="7907" max="7907" width="2.28515625" style="27" customWidth="1"/>
    <col min="7908" max="7908" width="11.85546875" style="27" customWidth="1"/>
    <col min="7909" max="7909" width="2.28515625" style="27" customWidth="1"/>
    <col min="7910" max="7910" width="11.85546875" style="27" customWidth="1"/>
    <col min="7911" max="7911" width="2.28515625" style="27" customWidth="1"/>
    <col min="7912" max="7912" width="11.85546875" style="27" customWidth="1"/>
    <col min="7913" max="7913" width="2.28515625" style="27" customWidth="1"/>
    <col min="7914" max="8146" width="9.140625" style="27"/>
    <col min="8147" max="8147" width="1.42578125" style="27" customWidth="1"/>
    <col min="8148" max="8148" width="43.5703125" style="27" bestFit="1" customWidth="1"/>
    <col min="8149" max="8149" width="2.28515625" style="27" customWidth="1"/>
    <col min="8150" max="8150" width="8.42578125" style="27" bestFit="1" customWidth="1"/>
    <col min="8151" max="8151" width="2.28515625" style="27" customWidth="1"/>
    <col min="8152" max="8152" width="7.7109375" style="27" bestFit="1" customWidth="1"/>
    <col min="8153" max="8153" width="2.28515625" style="27" customWidth="1"/>
    <col min="8154" max="8154" width="8.85546875" style="27" bestFit="1" customWidth="1"/>
    <col min="8155" max="8155" width="2.28515625" style="27" customWidth="1"/>
    <col min="8156" max="8156" width="7.7109375" style="27" bestFit="1" customWidth="1"/>
    <col min="8157" max="8157" width="2.28515625" style="27" customWidth="1"/>
    <col min="8158" max="8158" width="8.85546875" style="27" bestFit="1" customWidth="1"/>
    <col min="8159" max="8159" width="2.7109375" style="27" customWidth="1"/>
    <col min="8160" max="8160" width="11.85546875" style="27" customWidth="1"/>
    <col min="8161" max="8161" width="2.28515625" style="27" customWidth="1"/>
    <col min="8162" max="8162" width="11.85546875" style="27" customWidth="1"/>
    <col min="8163" max="8163" width="2.28515625" style="27" customWidth="1"/>
    <col min="8164" max="8164" width="11.85546875" style="27" customWidth="1"/>
    <col min="8165" max="8165" width="2.28515625" style="27" customWidth="1"/>
    <col min="8166" max="8166" width="11.85546875" style="27" customWidth="1"/>
    <col min="8167" max="8167" width="2.28515625" style="27" customWidth="1"/>
    <col min="8168" max="8168" width="11.85546875" style="27" customWidth="1"/>
    <col min="8169" max="8169" width="2.28515625" style="27" customWidth="1"/>
    <col min="8170" max="8402" width="9.140625" style="27"/>
    <col min="8403" max="8403" width="1.42578125" style="27" customWidth="1"/>
    <col min="8404" max="8404" width="43.5703125" style="27" bestFit="1" customWidth="1"/>
    <col min="8405" max="8405" width="2.28515625" style="27" customWidth="1"/>
    <col min="8406" max="8406" width="8.42578125" style="27" bestFit="1" customWidth="1"/>
    <col min="8407" max="8407" width="2.28515625" style="27" customWidth="1"/>
    <col min="8408" max="8408" width="7.7109375" style="27" bestFit="1" customWidth="1"/>
    <col min="8409" max="8409" width="2.28515625" style="27" customWidth="1"/>
    <col min="8410" max="8410" width="8.85546875" style="27" bestFit="1" customWidth="1"/>
    <col min="8411" max="8411" width="2.28515625" style="27" customWidth="1"/>
    <col min="8412" max="8412" width="7.7109375" style="27" bestFit="1" customWidth="1"/>
    <col min="8413" max="8413" width="2.28515625" style="27" customWidth="1"/>
    <col min="8414" max="8414" width="8.85546875" style="27" bestFit="1" customWidth="1"/>
    <col min="8415" max="8415" width="2.7109375" style="27" customWidth="1"/>
    <col min="8416" max="8416" width="11.85546875" style="27" customWidth="1"/>
    <col min="8417" max="8417" width="2.28515625" style="27" customWidth="1"/>
    <col min="8418" max="8418" width="11.85546875" style="27" customWidth="1"/>
    <col min="8419" max="8419" width="2.28515625" style="27" customWidth="1"/>
    <col min="8420" max="8420" width="11.85546875" style="27" customWidth="1"/>
    <col min="8421" max="8421" width="2.28515625" style="27" customWidth="1"/>
    <col min="8422" max="8422" width="11.85546875" style="27" customWidth="1"/>
    <col min="8423" max="8423" width="2.28515625" style="27" customWidth="1"/>
    <col min="8424" max="8424" width="11.85546875" style="27" customWidth="1"/>
    <col min="8425" max="8425" width="2.28515625" style="27" customWidth="1"/>
    <col min="8426" max="8658" width="9.140625" style="27"/>
    <col min="8659" max="8659" width="1.42578125" style="27" customWidth="1"/>
    <col min="8660" max="8660" width="43.5703125" style="27" bestFit="1" customWidth="1"/>
    <col min="8661" max="8661" width="2.28515625" style="27" customWidth="1"/>
    <col min="8662" max="8662" width="8.42578125" style="27" bestFit="1" customWidth="1"/>
    <col min="8663" max="8663" width="2.28515625" style="27" customWidth="1"/>
    <col min="8664" max="8664" width="7.7109375" style="27" bestFit="1" customWidth="1"/>
    <col min="8665" max="8665" width="2.28515625" style="27" customWidth="1"/>
    <col min="8666" max="8666" width="8.85546875" style="27" bestFit="1" customWidth="1"/>
    <col min="8667" max="8667" width="2.28515625" style="27" customWidth="1"/>
    <col min="8668" max="8668" width="7.7109375" style="27" bestFit="1" customWidth="1"/>
    <col min="8669" max="8669" width="2.28515625" style="27" customWidth="1"/>
    <col min="8670" max="8670" width="8.85546875" style="27" bestFit="1" customWidth="1"/>
    <col min="8671" max="8671" width="2.7109375" style="27" customWidth="1"/>
    <col min="8672" max="8672" width="11.85546875" style="27" customWidth="1"/>
    <col min="8673" max="8673" width="2.28515625" style="27" customWidth="1"/>
    <col min="8674" max="8674" width="11.85546875" style="27" customWidth="1"/>
    <col min="8675" max="8675" width="2.28515625" style="27" customWidth="1"/>
    <col min="8676" max="8676" width="11.85546875" style="27" customWidth="1"/>
    <col min="8677" max="8677" width="2.28515625" style="27" customWidth="1"/>
    <col min="8678" max="8678" width="11.85546875" style="27" customWidth="1"/>
    <col min="8679" max="8679" width="2.28515625" style="27" customWidth="1"/>
    <col min="8680" max="8680" width="11.85546875" style="27" customWidth="1"/>
    <col min="8681" max="8681" width="2.28515625" style="27" customWidth="1"/>
    <col min="8682" max="8914" width="9.140625" style="27"/>
    <col min="8915" max="8915" width="1.42578125" style="27" customWidth="1"/>
    <col min="8916" max="8916" width="43.5703125" style="27" bestFit="1" customWidth="1"/>
    <col min="8917" max="8917" width="2.28515625" style="27" customWidth="1"/>
    <col min="8918" max="8918" width="8.42578125" style="27" bestFit="1" customWidth="1"/>
    <col min="8919" max="8919" width="2.28515625" style="27" customWidth="1"/>
    <col min="8920" max="8920" width="7.7109375" style="27" bestFit="1" customWidth="1"/>
    <col min="8921" max="8921" width="2.28515625" style="27" customWidth="1"/>
    <col min="8922" max="8922" width="8.85546875" style="27" bestFit="1" customWidth="1"/>
    <col min="8923" max="8923" width="2.28515625" style="27" customWidth="1"/>
    <col min="8924" max="8924" width="7.7109375" style="27" bestFit="1" customWidth="1"/>
    <col min="8925" max="8925" width="2.28515625" style="27" customWidth="1"/>
    <col min="8926" max="8926" width="8.85546875" style="27" bestFit="1" customWidth="1"/>
    <col min="8927" max="8927" width="2.7109375" style="27" customWidth="1"/>
    <col min="8928" max="8928" width="11.85546875" style="27" customWidth="1"/>
    <col min="8929" max="8929" width="2.28515625" style="27" customWidth="1"/>
    <col min="8930" max="8930" width="11.85546875" style="27" customWidth="1"/>
    <col min="8931" max="8931" width="2.28515625" style="27" customWidth="1"/>
    <col min="8932" max="8932" width="11.85546875" style="27" customWidth="1"/>
    <col min="8933" max="8933" width="2.28515625" style="27" customWidth="1"/>
    <col min="8934" max="8934" width="11.85546875" style="27" customWidth="1"/>
    <col min="8935" max="8935" width="2.28515625" style="27" customWidth="1"/>
    <col min="8936" max="8936" width="11.85546875" style="27" customWidth="1"/>
    <col min="8937" max="8937" width="2.28515625" style="27" customWidth="1"/>
    <col min="8938" max="9170" width="9.140625" style="27"/>
    <col min="9171" max="9171" width="1.42578125" style="27" customWidth="1"/>
    <col min="9172" max="9172" width="43.5703125" style="27" bestFit="1" customWidth="1"/>
    <col min="9173" max="9173" width="2.28515625" style="27" customWidth="1"/>
    <col min="9174" max="9174" width="8.42578125" style="27" bestFit="1" customWidth="1"/>
    <col min="9175" max="9175" width="2.28515625" style="27" customWidth="1"/>
    <col min="9176" max="9176" width="7.7109375" style="27" bestFit="1" customWidth="1"/>
    <col min="9177" max="9177" width="2.28515625" style="27" customWidth="1"/>
    <col min="9178" max="9178" width="8.85546875" style="27" bestFit="1" customWidth="1"/>
    <col min="9179" max="9179" width="2.28515625" style="27" customWidth="1"/>
    <col min="9180" max="9180" width="7.7109375" style="27" bestFit="1" customWidth="1"/>
    <col min="9181" max="9181" width="2.28515625" style="27" customWidth="1"/>
    <col min="9182" max="9182" width="8.85546875" style="27" bestFit="1" customWidth="1"/>
    <col min="9183" max="9183" width="2.7109375" style="27" customWidth="1"/>
    <col min="9184" max="9184" width="11.85546875" style="27" customWidth="1"/>
    <col min="9185" max="9185" width="2.28515625" style="27" customWidth="1"/>
    <col min="9186" max="9186" width="11.85546875" style="27" customWidth="1"/>
    <col min="9187" max="9187" width="2.28515625" style="27" customWidth="1"/>
    <col min="9188" max="9188" width="11.85546875" style="27" customWidth="1"/>
    <col min="9189" max="9189" width="2.28515625" style="27" customWidth="1"/>
    <col min="9190" max="9190" width="11.85546875" style="27" customWidth="1"/>
    <col min="9191" max="9191" width="2.28515625" style="27" customWidth="1"/>
    <col min="9192" max="9192" width="11.85546875" style="27" customWidth="1"/>
    <col min="9193" max="9193" width="2.28515625" style="27" customWidth="1"/>
    <col min="9194" max="9426" width="9.140625" style="27"/>
    <col min="9427" max="9427" width="1.42578125" style="27" customWidth="1"/>
    <col min="9428" max="9428" width="43.5703125" style="27" bestFit="1" customWidth="1"/>
    <col min="9429" max="9429" width="2.28515625" style="27" customWidth="1"/>
    <col min="9430" max="9430" width="8.42578125" style="27" bestFit="1" customWidth="1"/>
    <col min="9431" max="9431" width="2.28515625" style="27" customWidth="1"/>
    <col min="9432" max="9432" width="7.7109375" style="27" bestFit="1" customWidth="1"/>
    <col min="9433" max="9433" width="2.28515625" style="27" customWidth="1"/>
    <col min="9434" max="9434" width="8.85546875" style="27" bestFit="1" customWidth="1"/>
    <col min="9435" max="9435" width="2.28515625" style="27" customWidth="1"/>
    <col min="9436" max="9436" width="7.7109375" style="27" bestFit="1" customWidth="1"/>
    <col min="9437" max="9437" width="2.28515625" style="27" customWidth="1"/>
    <col min="9438" max="9438" width="8.85546875" style="27" bestFit="1" customWidth="1"/>
    <col min="9439" max="9439" width="2.7109375" style="27" customWidth="1"/>
    <col min="9440" max="9440" width="11.85546875" style="27" customWidth="1"/>
    <col min="9441" max="9441" width="2.28515625" style="27" customWidth="1"/>
    <col min="9442" max="9442" width="11.85546875" style="27" customWidth="1"/>
    <col min="9443" max="9443" width="2.28515625" style="27" customWidth="1"/>
    <col min="9444" max="9444" width="11.85546875" style="27" customWidth="1"/>
    <col min="9445" max="9445" width="2.28515625" style="27" customWidth="1"/>
    <col min="9446" max="9446" width="11.85546875" style="27" customWidth="1"/>
    <col min="9447" max="9447" width="2.28515625" style="27" customWidth="1"/>
    <col min="9448" max="9448" width="11.85546875" style="27" customWidth="1"/>
    <col min="9449" max="9449" width="2.28515625" style="27" customWidth="1"/>
    <col min="9450" max="9682" width="9.140625" style="27"/>
    <col min="9683" max="9683" width="1.42578125" style="27" customWidth="1"/>
    <col min="9684" max="9684" width="43.5703125" style="27" bestFit="1" customWidth="1"/>
    <col min="9685" max="9685" width="2.28515625" style="27" customWidth="1"/>
    <col min="9686" max="9686" width="8.42578125" style="27" bestFit="1" customWidth="1"/>
    <col min="9687" max="9687" width="2.28515625" style="27" customWidth="1"/>
    <col min="9688" max="9688" width="7.7109375" style="27" bestFit="1" customWidth="1"/>
    <col min="9689" max="9689" width="2.28515625" style="27" customWidth="1"/>
    <col min="9690" max="9690" width="8.85546875" style="27" bestFit="1" customWidth="1"/>
    <col min="9691" max="9691" width="2.28515625" style="27" customWidth="1"/>
    <col min="9692" max="9692" width="7.7109375" style="27" bestFit="1" customWidth="1"/>
    <col min="9693" max="9693" width="2.28515625" style="27" customWidth="1"/>
    <col min="9694" max="9694" width="8.85546875" style="27" bestFit="1" customWidth="1"/>
    <col min="9695" max="9695" width="2.7109375" style="27" customWidth="1"/>
    <col min="9696" max="9696" width="11.85546875" style="27" customWidth="1"/>
    <col min="9697" max="9697" width="2.28515625" style="27" customWidth="1"/>
    <col min="9698" max="9698" width="11.85546875" style="27" customWidth="1"/>
    <col min="9699" max="9699" width="2.28515625" style="27" customWidth="1"/>
    <col min="9700" max="9700" width="11.85546875" style="27" customWidth="1"/>
    <col min="9701" max="9701" width="2.28515625" style="27" customWidth="1"/>
    <col min="9702" max="9702" width="11.85546875" style="27" customWidth="1"/>
    <col min="9703" max="9703" width="2.28515625" style="27" customWidth="1"/>
    <col min="9704" max="9704" width="11.85546875" style="27" customWidth="1"/>
    <col min="9705" max="9705" width="2.28515625" style="27" customWidth="1"/>
    <col min="9706" max="9938" width="9.140625" style="27"/>
    <col min="9939" max="9939" width="1.42578125" style="27" customWidth="1"/>
    <col min="9940" max="9940" width="43.5703125" style="27" bestFit="1" customWidth="1"/>
    <col min="9941" max="9941" width="2.28515625" style="27" customWidth="1"/>
    <col min="9942" max="9942" width="8.42578125" style="27" bestFit="1" customWidth="1"/>
    <col min="9943" max="9943" width="2.28515625" style="27" customWidth="1"/>
    <col min="9944" max="9944" width="7.7109375" style="27" bestFit="1" customWidth="1"/>
    <col min="9945" max="9945" width="2.28515625" style="27" customWidth="1"/>
    <col min="9946" max="9946" width="8.85546875" style="27" bestFit="1" customWidth="1"/>
    <col min="9947" max="9947" width="2.28515625" style="27" customWidth="1"/>
    <col min="9948" max="9948" width="7.7109375" style="27" bestFit="1" customWidth="1"/>
    <col min="9949" max="9949" width="2.28515625" style="27" customWidth="1"/>
    <col min="9950" max="9950" width="8.85546875" style="27" bestFit="1" customWidth="1"/>
    <col min="9951" max="9951" width="2.7109375" style="27" customWidth="1"/>
    <col min="9952" max="9952" width="11.85546875" style="27" customWidth="1"/>
    <col min="9953" max="9953" width="2.28515625" style="27" customWidth="1"/>
    <col min="9954" max="9954" width="11.85546875" style="27" customWidth="1"/>
    <col min="9955" max="9955" width="2.28515625" style="27" customWidth="1"/>
    <col min="9956" max="9956" width="11.85546875" style="27" customWidth="1"/>
    <col min="9957" max="9957" width="2.28515625" style="27" customWidth="1"/>
    <col min="9958" max="9958" width="11.85546875" style="27" customWidth="1"/>
    <col min="9959" max="9959" width="2.28515625" style="27" customWidth="1"/>
    <col min="9960" max="9960" width="11.85546875" style="27" customWidth="1"/>
    <col min="9961" max="9961" width="2.28515625" style="27" customWidth="1"/>
    <col min="9962" max="10194" width="9.140625" style="27"/>
    <col min="10195" max="10195" width="1.42578125" style="27" customWidth="1"/>
    <col min="10196" max="10196" width="43.5703125" style="27" bestFit="1" customWidth="1"/>
    <col min="10197" max="10197" width="2.28515625" style="27" customWidth="1"/>
    <col min="10198" max="10198" width="8.42578125" style="27" bestFit="1" customWidth="1"/>
    <col min="10199" max="10199" width="2.28515625" style="27" customWidth="1"/>
    <col min="10200" max="10200" width="7.7109375" style="27" bestFit="1" customWidth="1"/>
    <col min="10201" max="10201" width="2.28515625" style="27" customWidth="1"/>
    <col min="10202" max="10202" width="8.85546875" style="27" bestFit="1" customWidth="1"/>
    <col min="10203" max="10203" width="2.28515625" style="27" customWidth="1"/>
    <col min="10204" max="10204" width="7.7109375" style="27" bestFit="1" customWidth="1"/>
    <col min="10205" max="10205" width="2.28515625" style="27" customWidth="1"/>
    <col min="10206" max="10206" width="8.85546875" style="27" bestFit="1" customWidth="1"/>
    <col min="10207" max="10207" width="2.7109375" style="27" customWidth="1"/>
    <col min="10208" max="10208" width="11.85546875" style="27" customWidth="1"/>
    <col min="10209" max="10209" width="2.28515625" style="27" customWidth="1"/>
    <col min="10210" max="10210" width="11.85546875" style="27" customWidth="1"/>
    <col min="10211" max="10211" width="2.28515625" style="27" customWidth="1"/>
    <col min="10212" max="10212" width="11.85546875" style="27" customWidth="1"/>
    <col min="10213" max="10213" width="2.28515625" style="27" customWidth="1"/>
    <col min="10214" max="10214" width="11.85546875" style="27" customWidth="1"/>
    <col min="10215" max="10215" width="2.28515625" style="27" customWidth="1"/>
    <col min="10216" max="10216" width="11.85546875" style="27" customWidth="1"/>
    <col min="10217" max="10217" width="2.28515625" style="27" customWidth="1"/>
    <col min="10218" max="10450" width="9.140625" style="27"/>
    <col min="10451" max="10451" width="1.42578125" style="27" customWidth="1"/>
    <col min="10452" max="10452" width="43.5703125" style="27" bestFit="1" customWidth="1"/>
    <col min="10453" max="10453" width="2.28515625" style="27" customWidth="1"/>
    <col min="10454" max="10454" width="8.42578125" style="27" bestFit="1" customWidth="1"/>
    <col min="10455" max="10455" width="2.28515625" style="27" customWidth="1"/>
    <col min="10456" max="10456" width="7.7109375" style="27" bestFit="1" customWidth="1"/>
    <col min="10457" max="10457" width="2.28515625" style="27" customWidth="1"/>
    <col min="10458" max="10458" width="8.85546875" style="27" bestFit="1" customWidth="1"/>
    <col min="10459" max="10459" width="2.28515625" style="27" customWidth="1"/>
    <col min="10460" max="10460" width="7.7109375" style="27" bestFit="1" customWidth="1"/>
    <col min="10461" max="10461" width="2.28515625" style="27" customWidth="1"/>
    <col min="10462" max="10462" width="8.85546875" style="27" bestFit="1" customWidth="1"/>
    <col min="10463" max="10463" width="2.7109375" style="27" customWidth="1"/>
    <col min="10464" max="10464" width="11.85546875" style="27" customWidth="1"/>
    <col min="10465" max="10465" width="2.28515625" style="27" customWidth="1"/>
    <col min="10466" max="10466" width="11.85546875" style="27" customWidth="1"/>
    <col min="10467" max="10467" width="2.28515625" style="27" customWidth="1"/>
    <col min="10468" max="10468" width="11.85546875" style="27" customWidth="1"/>
    <col min="10469" max="10469" width="2.28515625" style="27" customWidth="1"/>
    <col min="10470" max="10470" width="11.85546875" style="27" customWidth="1"/>
    <col min="10471" max="10471" width="2.28515625" style="27" customWidth="1"/>
    <col min="10472" max="10472" width="11.85546875" style="27" customWidth="1"/>
    <col min="10473" max="10473" width="2.28515625" style="27" customWidth="1"/>
    <col min="10474" max="10706" width="9.140625" style="27"/>
    <col min="10707" max="10707" width="1.42578125" style="27" customWidth="1"/>
    <col min="10708" max="10708" width="43.5703125" style="27" bestFit="1" customWidth="1"/>
    <col min="10709" max="10709" width="2.28515625" style="27" customWidth="1"/>
    <col min="10710" max="10710" width="8.42578125" style="27" bestFit="1" customWidth="1"/>
    <col min="10711" max="10711" width="2.28515625" style="27" customWidth="1"/>
    <col min="10712" max="10712" width="7.7109375" style="27" bestFit="1" customWidth="1"/>
    <col min="10713" max="10713" width="2.28515625" style="27" customWidth="1"/>
    <col min="10714" max="10714" width="8.85546875" style="27" bestFit="1" customWidth="1"/>
    <col min="10715" max="10715" width="2.28515625" style="27" customWidth="1"/>
    <col min="10716" max="10716" width="7.7109375" style="27" bestFit="1" customWidth="1"/>
    <col min="10717" max="10717" width="2.28515625" style="27" customWidth="1"/>
    <col min="10718" max="10718" width="8.85546875" style="27" bestFit="1" customWidth="1"/>
    <col min="10719" max="10719" width="2.7109375" style="27" customWidth="1"/>
    <col min="10720" max="10720" width="11.85546875" style="27" customWidth="1"/>
    <col min="10721" max="10721" width="2.28515625" style="27" customWidth="1"/>
    <col min="10722" max="10722" width="11.85546875" style="27" customWidth="1"/>
    <col min="10723" max="10723" width="2.28515625" style="27" customWidth="1"/>
    <col min="10724" max="10724" width="11.85546875" style="27" customWidth="1"/>
    <col min="10725" max="10725" width="2.28515625" style="27" customWidth="1"/>
    <col min="10726" max="10726" width="11.85546875" style="27" customWidth="1"/>
    <col min="10727" max="10727" width="2.28515625" style="27" customWidth="1"/>
    <col min="10728" max="10728" width="11.85546875" style="27" customWidth="1"/>
    <col min="10729" max="10729" width="2.28515625" style="27" customWidth="1"/>
    <col min="10730" max="10962" width="9.140625" style="27"/>
    <col min="10963" max="10963" width="1.42578125" style="27" customWidth="1"/>
    <col min="10964" max="10964" width="43.5703125" style="27" bestFit="1" customWidth="1"/>
    <col min="10965" max="10965" width="2.28515625" style="27" customWidth="1"/>
    <col min="10966" max="10966" width="8.42578125" style="27" bestFit="1" customWidth="1"/>
    <col min="10967" max="10967" width="2.28515625" style="27" customWidth="1"/>
    <col min="10968" max="10968" width="7.7109375" style="27" bestFit="1" customWidth="1"/>
    <col min="10969" max="10969" width="2.28515625" style="27" customWidth="1"/>
    <col min="10970" max="10970" width="8.85546875" style="27" bestFit="1" customWidth="1"/>
    <col min="10971" max="10971" width="2.28515625" style="27" customWidth="1"/>
    <col min="10972" max="10972" width="7.7109375" style="27" bestFit="1" customWidth="1"/>
    <col min="10973" max="10973" width="2.28515625" style="27" customWidth="1"/>
    <col min="10974" max="10974" width="8.85546875" style="27" bestFit="1" customWidth="1"/>
    <col min="10975" max="10975" width="2.7109375" style="27" customWidth="1"/>
    <col min="10976" max="10976" width="11.85546875" style="27" customWidth="1"/>
    <col min="10977" max="10977" width="2.28515625" style="27" customWidth="1"/>
    <col min="10978" max="10978" width="11.85546875" style="27" customWidth="1"/>
    <col min="10979" max="10979" width="2.28515625" style="27" customWidth="1"/>
    <col min="10980" max="10980" width="11.85546875" style="27" customWidth="1"/>
    <col min="10981" max="10981" width="2.28515625" style="27" customWidth="1"/>
    <col min="10982" max="10982" width="11.85546875" style="27" customWidth="1"/>
    <col min="10983" max="10983" width="2.28515625" style="27" customWidth="1"/>
    <col min="10984" max="10984" width="11.85546875" style="27" customWidth="1"/>
    <col min="10985" max="10985" width="2.28515625" style="27" customWidth="1"/>
    <col min="10986" max="11218" width="9.140625" style="27"/>
    <col min="11219" max="11219" width="1.42578125" style="27" customWidth="1"/>
    <col min="11220" max="11220" width="43.5703125" style="27" bestFit="1" customWidth="1"/>
    <col min="11221" max="11221" width="2.28515625" style="27" customWidth="1"/>
    <col min="11222" max="11222" width="8.42578125" style="27" bestFit="1" customWidth="1"/>
    <col min="11223" max="11223" width="2.28515625" style="27" customWidth="1"/>
    <col min="11224" max="11224" width="7.7109375" style="27" bestFit="1" customWidth="1"/>
    <col min="11225" max="11225" width="2.28515625" style="27" customWidth="1"/>
    <col min="11226" max="11226" width="8.85546875" style="27" bestFit="1" customWidth="1"/>
    <col min="11227" max="11227" width="2.28515625" style="27" customWidth="1"/>
    <col min="11228" max="11228" width="7.7109375" style="27" bestFit="1" customWidth="1"/>
    <col min="11229" max="11229" width="2.28515625" style="27" customWidth="1"/>
    <col min="11230" max="11230" width="8.85546875" style="27" bestFit="1" customWidth="1"/>
    <col min="11231" max="11231" width="2.7109375" style="27" customWidth="1"/>
    <col min="11232" max="11232" width="11.85546875" style="27" customWidth="1"/>
    <col min="11233" max="11233" width="2.28515625" style="27" customWidth="1"/>
    <col min="11234" max="11234" width="11.85546875" style="27" customWidth="1"/>
    <col min="11235" max="11235" width="2.28515625" style="27" customWidth="1"/>
    <col min="11236" max="11236" width="11.85546875" style="27" customWidth="1"/>
    <col min="11237" max="11237" width="2.28515625" style="27" customWidth="1"/>
    <col min="11238" max="11238" width="11.85546875" style="27" customWidth="1"/>
    <col min="11239" max="11239" width="2.28515625" style="27" customWidth="1"/>
    <col min="11240" max="11240" width="11.85546875" style="27" customWidth="1"/>
    <col min="11241" max="11241" width="2.28515625" style="27" customWidth="1"/>
    <col min="11242" max="11474" width="9.140625" style="27"/>
    <col min="11475" max="11475" width="1.42578125" style="27" customWidth="1"/>
    <col min="11476" max="11476" width="43.5703125" style="27" bestFit="1" customWidth="1"/>
    <col min="11477" max="11477" width="2.28515625" style="27" customWidth="1"/>
    <col min="11478" max="11478" width="8.42578125" style="27" bestFit="1" customWidth="1"/>
    <col min="11479" max="11479" width="2.28515625" style="27" customWidth="1"/>
    <col min="11480" max="11480" width="7.7109375" style="27" bestFit="1" customWidth="1"/>
    <col min="11481" max="11481" width="2.28515625" style="27" customWidth="1"/>
    <col min="11482" max="11482" width="8.85546875" style="27" bestFit="1" customWidth="1"/>
    <col min="11483" max="11483" width="2.28515625" style="27" customWidth="1"/>
    <col min="11484" max="11484" width="7.7109375" style="27" bestFit="1" customWidth="1"/>
    <col min="11485" max="11485" width="2.28515625" style="27" customWidth="1"/>
    <col min="11486" max="11486" width="8.85546875" style="27" bestFit="1" customWidth="1"/>
    <col min="11487" max="11487" width="2.7109375" style="27" customWidth="1"/>
    <col min="11488" max="11488" width="11.85546875" style="27" customWidth="1"/>
    <col min="11489" max="11489" width="2.28515625" style="27" customWidth="1"/>
    <col min="11490" max="11490" width="11.85546875" style="27" customWidth="1"/>
    <col min="11491" max="11491" width="2.28515625" style="27" customWidth="1"/>
    <col min="11492" max="11492" width="11.85546875" style="27" customWidth="1"/>
    <col min="11493" max="11493" width="2.28515625" style="27" customWidth="1"/>
    <col min="11494" max="11494" width="11.85546875" style="27" customWidth="1"/>
    <col min="11495" max="11495" width="2.28515625" style="27" customWidth="1"/>
    <col min="11496" max="11496" width="11.85546875" style="27" customWidth="1"/>
    <col min="11497" max="11497" width="2.28515625" style="27" customWidth="1"/>
    <col min="11498" max="11730" width="9.140625" style="27"/>
    <col min="11731" max="11731" width="1.42578125" style="27" customWidth="1"/>
    <col min="11732" max="11732" width="43.5703125" style="27" bestFit="1" customWidth="1"/>
    <col min="11733" max="11733" width="2.28515625" style="27" customWidth="1"/>
    <col min="11734" max="11734" width="8.42578125" style="27" bestFit="1" customWidth="1"/>
    <col min="11735" max="11735" width="2.28515625" style="27" customWidth="1"/>
    <col min="11736" max="11736" width="7.7109375" style="27" bestFit="1" customWidth="1"/>
    <col min="11737" max="11737" width="2.28515625" style="27" customWidth="1"/>
    <col min="11738" max="11738" width="8.85546875" style="27" bestFit="1" customWidth="1"/>
    <col min="11739" max="11739" width="2.28515625" style="27" customWidth="1"/>
    <col min="11740" max="11740" width="7.7109375" style="27" bestFit="1" customWidth="1"/>
    <col min="11741" max="11741" width="2.28515625" style="27" customWidth="1"/>
    <col min="11742" max="11742" width="8.85546875" style="27" bestFit="1" customWidth="1"/>
    <col min="11743" max="11743" width="2.7109375" style="27" customWidth="1"/>
    <col min="11744" max="11744" width="11.85546875" style="27" customWidth="1"/>
    <col min="11745" max="11745" width="2.28515625" style="27" customWidth="1"/>
    <col min="11746" max="11746" width="11.85546875" style="27" customWidth="1"/>
    <col min="11747" max="11747" width="2.28515625" style="27" customWidth="1"/>
    <col min="11748" max="11748" width="11.85546875" style="27" customWidth="1"/>
    <col min="11749" max="11749" width="2.28515625" style="27" customWidth="1"/>
    <col min="11750" max="11750" width="11.85546875" style="27" customWidth="1"/>
    <col min="11751" max="11751" width="2.28515625" style="27" customWidth="1"/>
    <col min="11752" max="11752" width="11.85546875" style="27" customWidth="1"/>
    <col min="11753" max="11753" width="2.28515625" style="27" customWidth="1"/>
    <col min="11754" max="11986" width="9.140625" style="27"/>
    <col min="11987" max="11987" width="1.42578125" style="27" customWidth="1"/>
    <col min="11988" max="11988" width="43.5703125" style="27" bestFit="1" customWidth="1"/>
    <col min="11989" max="11989" width="2.28515625" style="27" customWidth="1"/>
    <col min="11990" max="11990" width="8.42578125" style="27" bestFit="1" customWidth="1"/>
    <col min="11991" max="11991" width="2.28515625" style="27" customWidth="1"/>
    <col min="11992" max="11992" width="7.7109375" style="27" bestFit="1" customWidth="1"/>
    <col min="11993" max="11993" width="2.28515625" style="27" customWidth="1"/>
    <col min="11994" max="11994" width="8.85546875" style="27" bestFit="1" customWidth="1"/>
    <col min="11995" max="11995" width="2.28515625" style="27" customWidth="1"/>
    <col min="11996" max="11996" width="7.7109375" style="27" bestFit="1" customWidth="1"/>
    <col min="11997" max="11997" width="2.28515625" style="27" customWidth="1"/>
    <col min="11998" max="11998" width="8.85546875" style="27" bestFit="1" customWidth="1"/>
    <col min="11999" max="11999" width="2.7109375" style="27" customWidth="1"/>
    <col min="12000" max="12000" width="11.85546875" style="27" customWidth="1"/>
    <col min="12001" max="12001" width="2.28515625" style="27" customWidth="1"/>
    <col min="12002" max="12002" width="11.85546875" style="27" customWidth="1"/>
    <col min="12003" max="12003" width="2.28515625" style="27" customWidth="1"/>
    <col min="12004" max="12004" width="11.85546875" style="27" customWidth="1"/>
    <col min="12005" max="12005" width="2.28515625" style="27" customWidth="1"/>
    <col min="12006" max="12006" width="11.85546875" style="27" customWidth="1"/>
    <col min="12007" max="12007" width="2.28515625" style="27" customWidth="1"/>
    <col min="12008" max="12008" width="11.85546875" style="27" customWidth="1"/>
    <col min="12009" max="12009" width="2.28515625" style="27" customWidth="1"/>
    <col min="12010" max="12242" width="9.140625" style="27"/>
    <col min="12243" max="12243" width="1.42578125" style="27" customWidth="1"/>
    <col min="12244" max="12244" width="43.5703125" style="27" bestFit="1" customWidth="1"/>
    <col min="12245" max="12245" width="2.28515625" style="27" customWidth="1"/>
    <col min="12246" max="12246" width="8.42578125" style="27" bestFit="1" customWidth="1"/>
    <col min="12247" max="12247" width="2.28515625" style="27" customWidth="1"/>
    <col min="12248" max="12248" width="7.7109375" style="27" bestFit="1" customWidth="1"/>
    <col min="12249" max="12249" width="2.28515625" style="27" customWidth="1"/>
    <col min="12250" max="12250" width="8.85546875" style="27" bestFit="1" customWidth="1"/>
    <col min="12251" max="12251" width="2.28515625" style="27" customWidth="1"/>
    <col min="12252" max="12252" width="7.7109375" style="27" bestFit="1" customWidth="1"/>
    <col min="12253" max="12253" width="2.28515625" style="27" customWidth="1"/>
    <col min="12254" max="12254" width="8.85546875" style="27" bestFit="1" customWidth="1"/>
    <col min="12255" max="12255" width="2.7109375" style="27" customWidth="1"/>
    <col min="12256" max="12256" width="11.85546875" style="27" customWidth="1"/>
    <col min="12257" max="12257" width="2.28515625" style="27" customWidth="1"/>
    <col min="12258" max="12258" width="11.85546875" style="27" customWidth="1"/>
    <col min="12259" max="12259" width="2.28515625" style="27" customWidth="1"/>
    <col min="12260" max="12260" width="11.85546875" style="27" customWidth="1"/>
    <col min="12261" max="12261" width="2.28515625" style="27" customWidth="1"/>
    <col min="12262" max="12262" width="11.85546875" style="27" customWidth="1"/>
    <col min="12263" max="12263" width="2.28515625" style="27" customWidth="1"/>
    <col min="12264" max="12264" width="11.85546875" style="27" customWidth="1"/>
    <col min="12265" max="12265" width="2.28515625" style="27" customWidth="1"/>
    <col min="12266" max="12498" width="9.140625" style="27"/>
    <col min="12499" max="12499" width="1.42578125" style="27" customWidth="1"/>
    <col min="12500" max="12500" width="43.5703125" style="27" bestFit="1" customWidth="1"/>
    <col min="12501" max="12501" width="2.28515625" style="27" customWidth="1"/>
    <col min="12502" max="12502" width="8.42578125" style="27" bestFit="1" customWidth="1"/>
    <col min="12503" max="12503" width="2.28515625" style="27" customWidth="1"/>
    <col min="12504" max="12504" width="7.7109375" style="27" bestFit="1" customWidth="1"/>
    <col min="12505" max="12505" width="2.28515625" style="27" customWidth="1"/>
    <col min="12506" max="12506" width="8.85546875" style="27" bestFit="1" customWidth="1"/>
    <col min="12507" max="12507" width="2.28515625" style="27" customWidth="1"/>
    <col min="12508" max="12508" width="7.7109375" style="27" bestFit="1" customWidth="1"/>
    <col min="12509" max="12509" width="2.28515625" style="27" customWidth="1"/>
    <col min="12510" max="12510" width="8.85546875" style="27" bestFit="1" customWidth="1"/>
    <col min="12511" max="12511" width="2.7109375" style="27" customWidth="1"/>
    <col min="12512" max="12512" width="11.85546875" style="27" customWidth="1"/>
    <col min="12513" max="12513" width="2.28515625" style="27" customWidth="1"/>
    <col min="12514" max="12514" width="11.85546875" style="27" customWidth="1"/>
    <col min="12515" max="12515" width="2.28515625" style="27" customWidth="1"/>
    <col min="12516" max="12516" width="11.85546875" style="27" customWidth="1"/>
    <col min="12517" max="12517" width="2.28515625" style="27" customWidth="1"/>
    <col min="12518" max="12518" width="11.85546875" style="27" customWidth="1"/>
    <col min="12519" max="12519" width="2.28515625" style="27" customWidth="1"/>
    <col min="12520" max="12520" width="11.85546875" style="27" customWidth="1"/>
    <col min="12521" max="12521" width="2.28515625" style="27" customWidth="1"/>
    <col min="12522" max="12754" width="9.140625" style="27"/>
    <col min="12755" max="12755" width="1.42578125" style="27" customWidth="1"/>
    <col min="12756" max="12756" width="43.5703125" style="27" bestFit="1" customWidth="1"/>
    <col min="12757" max="12757" width="2.28515625" style="27" customWidth="1"/>
    <col min="12758" max="12758" width="8.42578125" style="27" bestFit="1" customWidth="1"/>
    <col min="12759" max="12759" width="2.28515625" style="27" customWidth="1"/>
    <col min="12760" max="12760" width="7.7109375" style="27" bestFit="1" customWidth="1"/>
    <col min="12761" max="12761" width="2.28515625" style="27" customWidth="1"/>
    <col min="12762" max="12762" width="8.85546875" style="27" bestFit="1" customWidth="1"/>
    <col min="12763" max="12763" width="2.28515625" style="27" customWidth="1"/>
    <col min="12764" max="12764" width="7.7109375" style="27" bestFit="1" customWidth="1"/>
    <col min="12765" max="12765" width="2.28515625" style="27" customWidth="1"/>
    <col min="12766" max="12766" width="8.85546875" style="27" bestFit="1" customWidth="1"/>
    <col min="12767" max="12767" width="2.7109375" style="27" customWidth="1"/>
    <col min="12768" max="12768" width="11.85546875" style="27" customWidth="1"/>
    <col min="12769" max="12769" width="2.28515625" style="27" customWidth="1"/>
    <col min="12770" max="12770" width="11.85546875" style="27" customWidth="1"/>
    <col min="12771" max="12771" width="2.28515625" style="27" customWidth="1"/>
    <col min="12772" max="12772" width="11.85546875" style="27" customWidth="1"/>
    <col min="12773" max="12773" width="2.28515625" style="27" customWidth="1"/>
    <col min="12774" max="12774" width="11.85546875" style="27" customWidth="1"/>
    <col min="12775" max="12775" width="2.28515625" style="27" customWidth="1"/>
    <col min="12776" max="12776" width="11.85546875" style="27" customWidth="1"/>
    <col min="12777" max="12777" width="2.28515625" style="27" customWidth="1"/>
    <col min="12778" max="13010" width="9.140625" style="27"/>
    <col min="13011" max="13011" width="1.42578125" style="27" customWidth="1"/>
    <col min="13012" max="13012" width="43.5703125" style="27" bestFit="1" customWidth="1"/>
    <col min="13013" max="13013" width="2.28515625" style="27" customWidth="1"/>
    <col min="13014" max="13014" width="8.42578125" style="27" bestFit="1" customWidth="1"/>
    <col min="13015" max="13015" width="2.28515625" style="27" customWidth="1"/>
    <col min="13016" max="13016" width="7.7109375" style="27" bestFit="1" customWidth="1"/>
    <col min="13017" max="13017" width="2.28515625" style="27" customWidth="1"/>
    <col min="13018" max="13018" width="8.85546875" style="27" bestFit="1" customWidth="1"/>
    <col min="13019" max="13019" width="2.28515625" style="27" customWidth="1"/>
    <col min="13020" max="13020" width="7.7109375" style="27" bestFit="1" customWidth="1"/>
    <col min="13021" max="13021" width="2.28515625" style="27" customWidth="1"/>
    <col min="13022" max="13022" width="8.85546875" style="27" bestFit="1" customWidth="1"/>
    <col min="13023" max="13023" width="2.7109375" style="27" customWidth="1"/>
    <col min="13024" max="13024" width="11.85546875" style="27" customWidth="1"/>
    <col min="13025" max="13025" width="2.28515625" style="27" customWidth="1"/>
    <col min="13026" max="13026" width="11.85546875" style="27" customWidth="1"/>
    <col min="13027" max="13027" width="2.28515625" style="27" customWidth="1"/>
    <col min="13028" max="13028" width="11.85546875" style="27" customWidth="1"/>
    <col min="13029" max="13029" width="2.28515625" style="27" customWidth="1"/>
    <col min="13030" max="13030" width="11.85546875" style="27" customWidth="1"/>
    <col min="13031" max="13031" width="2.28515625" style="27" customWidth="1"/>
    <col min="13032" max="13032" width="11.85546875" style="27" customWidth="1"/>
    <col min="13033" max="13033" width="2.28515625" style="27" customWidth="1"/>
    <col min="13034" max="13266" width="9.140625" style="27"/>
    <col min="13267" max="13267" width="1.42578125" style="27" customWidth="1"/>
    <col min="13268" max="13268" width="43.5703125" style="27" bestFit="1" customWidth="1"/>
    <col min="13269" max="13269" width="2.28515625" style="27" customWidth="1"/>
    <col min="13270" max="13270" width="8.42578125" style="27" bestFit="1" customWidth="1"/>
    <col min="13271" max="13271" width="2.28515625" style="27" customWidth="1"/>
    <col min="13272" max="13272" width="7.7109375" style="27" bestFit="1" customWidth="1"/>
    <col min="13273" max="13273" width="2.28515625" style="27" customWidth="1"/>
    <col min="13274" max="13274" width="8.85546875" style="27" bestFit="1" customWidth="1"/>
    <col min="13275" max="13275" width="2.28515625" style="27" customWidth="1"/>
    <col min="13276" max="13276" width="7.7109375" style="27" bestFit="1" customWidth="1"/>
    <col min="13277" max="13277" width="2.28515625" style="27" customWidth="1"/>
    <col min="13278" max="13278" width="8.85546875" style="27" bestFit="1" customWidth="1"/>
    <col min="13279" max="13279" width="2.7109375" style="27" customWidth="1"/>
    <col min="13280" max="13280" width="11.85546875" style="27" customWidth="1"/>
    <col min="13281" max="13281" width="2.28515625" style="27" customWidth="1"/>
    <col min="13282" max="13282" width="11.85546875" style="27" customWidth="1"/>
    <col min="13283" max="13283" width="2.28515625" style="27" customWidth="1"/>
    <col min="13284" max="13284" width="11.85546875" style="27" customWidth="1"/>
    <col min="13285" max="13285" width="2.28515625" style="27" customWidth="1"/>
    <col min="13286" max="13286" width="11.85546875" style="27" customWidth="1"/>
    <col min="13287" max="13287" width="2.28515625" style="27" customWidth="1"/>
    <col min="13288" max="13288" width="11.85546875" style="27" customWidth="1"/>
    <col min="13289" max="13289" width="2.28515625" style="27" customWidth="1"/>
    <col min="13290" max="13522" width="9.140625" style="27"/>
    <col min="13523" max="13523" width="1.42578125" style="27" customWidth="1"/>
    <col min="13524" max="13524" width="43.5703125" style="27" bestFit="1" customWidth="1"/>
    <col min="13525" max="13525" width="2.28515625" style="27" customWidth="1"/>
    <col min="13526" max="13526" width="8.42578125" style="27" bestFit="1" customWidth="1"/>
    <col min="13527" max="13527" width="2.28515625" style="27" customWidth="1"/>
    <col min="13528" max="13528" width="7.7109375" style="27" bestFit="1" customWidth="1"/>
    <col min="13529" max="13529" width="2.28515625" style="27" customWidth="1"/>
    <col min="13530" max="13530" width="8.85546875" style="27" bestFit="1" customWidth="1"/>
    <col min="13531" max="13531" width="2.28515625" style="27" customWidth="1"/>
    <col min="13532" max="13532" width="7.7109375" style="27" bestFit="1" customWidth="1"/>
    <col min="13533" max="13533" width="2.28515625" style="27" customWidth="1"/>
    <col min="13534" max="13534" width="8.85546875" style="27" bestFit="1" customWidth="1"/>
    <col min="13535" max="13535" width="2.7109375" style="27" customWidth="1"/>
    <col min="13536" max="13536" width="11.85546875" style="27" customWidth="1"/>
    <col min="13537" max="13537" width="2.28515625" style="27" customWidth="1"/>
    <col min="13538" max="13538" width="11.85546875" style="27" customWidth="1"/>
    <col min="13539" max="13539" width="2.28515625" style="27" customWidth="1"/>
    <col min="13540" max="13540" width="11.85546875" style="27" customWidth="1"/>
    <col min="13541" max="13541" width="2.28515625" style="27" customWidth="1"/>
    <col min="13542" max="13542" width="11.85546875" style="27" customWidth="1"/>
    <col min="13543" max="13543" width="2.28515625" style="27" customWidth="1"/>
    <col min="13544" max="13544" width="11.85546875" style="27" customWidth="1"/>
    <col min="13545" max="13545" width="2.28515625" style="27" customWidth="1"/>
    <col min="13546" max="13778" width="9.140625" style="27"/>
    <col min="13779" max="13779" width="1.42578125" style="27" customWidth="1"/>
    <col min="13780" max="13780" width="43.5703125" style="27" bestFit="1" customWidth="1"/>
    <col min="13781" max="13781" width="2.28515625" style="27" customWidth="1"/>
    <col min="13782" max="13782" width="8.42578125" style="27" bestFit="1" customWidth="1"/>
    <col min="13783" max="13783" width="2.28515625" style="27" customWidth="1"/>
    <col min="13784" max="13784" width="7.7109375" style="27" bestFit="1" customWidth="1"/>
    <col min="13785" max="13785" width="2.28515625" style="27" customWidth="1"/>
    <col min="13786" max="13786" width="8.85546875" style="27" bestFit="1" customWidth="1"/>
    <col min="13787" max="13787" width="2.28515625" style="27" customWidth="1"/>
    <col min="13788" max="13788" width="7.7109375" style="27" bestFit="1" customWidth="1"/>
    <col min="13789" max="13789" width="2.28515625" style="27" customWidth="1"/>
    <col min="13790" max="13790" width="8.85546875" style="27" bestFit="1" customWidth="1"/>
    <col min="13791" max="13791" width="2.7109375" style="27" customWidth="1"/>
    <col min="13792" max="13792" width="11.85546875" style="27" customWidth="1"/>
    <col min="13793" max="13793" width="2.28515625" style="27" customWidth="1"/>
    <col min="13794" max="13794" width="11.85546875" style="27" customWidth="1"/>
    <col min="13795" max="13795" width="2.28515625" style="27" customWidth="1"/>
    <col min="13796" max="13796" width="11.85546875" style="27" customWidth="1"/>
    <col min="13797" max="13797" width="2.28515625" style="27" customWidth="1"/>
    <col min="13798" max="13798" width="11.85546875" style="27" customWidth="1"/>
    <col min="13799" max="13799" width="2.28515625" style="27" customWidth="1"/>
    <col min="13800" max="13800" width="11.85546875" style="27" customWidth="1"/>
    <col min="13801" max="13801" width="2.28515625" style="27" customWidth="1"/>
    <col min="13802" max="14034" width="9.140625" style="27"/>
    <col min="14035" max="14035" width="1.42578125" style="27" customWidth="1"/>
    <col min="14036" max="14036" width="43.5703125" style="27" bestFit="1" customWidth="1"/>
    <col min="14037" max="14037" width="2.28515625" style="27" customWidth="1"/>
    <col min="14038" max="14038" width="8.42578125" style="27" bestFit="1" customWidth="1"/>
    <col min="14039" max="14039" width="2.28515625" style="27" customWidth="1"/>
    <col min="14040" max="14040" width="7.7109375" style="27" bestFit="1" customWidth="1"/>
    <col min="14041" max="14041" width="2.28515625" style="27" customWidth="1"/>
    <col min="14042" max="14042" width="8.85546875" style="27" bestFit="1" customWidth="1"/>
    <col min="14043" max="14043" width="2.28515625" style="27" customWidth="1"/>
    <col min="14044" max="14044" width="7.7109375" style="27" bestFit="1" customWidth="1"/>
    <col min="14045" max="14045" width="2.28515625" style="27" customWidth="1"/>
    <col min="14046" max="14046" width="8.85546875" style="27" bestFit="1" customWidth="1"/>
    <col min="14047" max="14047" width="2.7109375" style="27" customWidth="1"/>
    <col min="14048" max="14048" width="11.85546875" style="27" customWidth="1"/>
    <col min="14049" max="14049" width="2.28515625" style="27" customWidth="1"/>
    <col min="14050" max="14050" width="11.85546875" style="27" customWidth="1"/>
    <col min="14051" max="14051" width="2.28515625" style="27" customWidth="1"/>
    <col min="14052" max="14052" width="11.85546875" style="27" customWidth="1"/>
    <col min="14053" max="14053" width="2.28515625" style="27" customWidth="1"/>
    <col min="14054" max="14054" width="11.85546875" style="27" customWidth="1"/>
    <col min="14055" max="14055" width="2.28515625" style="27" customWidth="1"/>
    <col min="14056" max="14056" width="11.85546875" style="27" customWidth="1"/>
    <col min="14057" max="14057" width="2.28515625" style="27" customWidth="1"/>
    <col min="14058" max="14290" width="9.140625" style="27"/>
    <col min="14291" max="14291" width="1.42578125" style="27" customWidth="1"/>
    <col min="14292" max="14292" width="43.5703125" style="27" bestFit="1" customWidth="1"/>
    <col min="14293" max="14293" width="2.28515625" style="27" customWidth="1"/>
    <col min="14294" max="14294" width="8.42578125" style="27" bestFit="1" customWidth="1"/>
    <col min="14295" max="14295" width="2.28515625" style="27" customWidth="1"/>
    <col min="14296" max="14296" width="7.7109375" style="27" bestFit="1" customWidth="1"/>
    <col min="14297" max="14297" width="2.28515625" style="27" customWidth="1"/>
    <col min="14298" max="14298" width="8.85546875" style="27" bestFit="1" customWidth="1"/>
    <col min="14299" max="14299" width="2.28515625" style="27" customWidth="1"/>
    <col min="14300" max="14300" width="7.7109375" style="27" bestFit="1" customWidth="1"/>
    <col min="14301" max="14301" width="2.28515625" style="27" customWidth="1"/>
    <col min="14302" max="14302" width="8.85546875" style="27" bestFit="1" customWidth="1"/>
    <col min="14303" max="14303" width="2.7109375" style="27" customWidth="1"/>
    <col min="14304" max="14304" width="11.85546875" style="27" customWidth="1"/>
    <col min="14305" max="14305" width="2.28515625" style="27" customWidth="1"/>
    <col min="14306" max="14306" width="11.85546875" style="27" customWidth="1"/>
    <col min="14307" max="14307" width="2.28515625" style="27" customWidth="1"/>
    <col min="14308" max="14308" width="11.85546875" style="27" customWidth="1"/>
    <col min="14309" max="14309" width="2.28515625" style="27" customWidth="1"/>
    <col min="14310" max="14310" width="11.85546875" style="27" customWidth="1"/>
    <col min="14311" max="14311" width="2.28515625" style="27" customWidth="1"/>
    <col min="14312" max="14312" width="11.85546875" style="27" customWidth="1"/>
    <col min="14313" max="14313" width="2.28515625" style="27" customWidth="1"/>
    <col min="14314" max="14546" width="9.140625" style="27"/>
    <col min="14547" max="14547" width="1.42578125" style="27" customWidth="1"/>
    <col min="14548" max="14548" width="43.5703125" style="27" bestFit="1" customWidth="1"/>
    <col min="14549" max="14549" width="2.28515625" style="27" customWidth="1"/>
    <col min="14550" max="14550" width="8.42578125" style="27" bestFit="1" customWidth="1"/>
    <col min="14551" max="14551" width="2.28515625" style="27" customWidth="1"/>
    <col min="14552" max="14552" width="7.7109375" style="27" bestFit="1" customWidth="1"/>
    <col min="14553" max="14553" width="2.28515625" style="27" customWidth="1"/>
    <col min="14554" max="14554" width="8.85546875" style="27" bestFit="1" customWidth="1"/>
    <col min="14555" max="14555" width="2.28515625" style="27" customWidth="1"/>
    <col min="14556" max="14556" width="7.7109375" style="27" bestFit="1" customWidth="1"/>
    <col min="14557" max="14557" width="2.28515625" style="27" customWidth="1"/>
    <col min="14558" max="14558" width="8.85546875" style="27" bestFit="1" customWidth="1"/>
    <col min="14559" max="14559" width="2.7109375" style="27" customWidth="1"/>
    <col min="14560" max="14560" width="11.85546875" style="27" customWidth="1"/>
    <col min="14561" max="14561" width="2.28515625" style="27" customWidth="1"/>
    <col min="14562" max="14562" width="11.85546875" style="27" customWidth="1"/>
    <col min="14563" max="14563" width="2.28515625" style="27" customWidth="1"/>
    <col min="14564" max="14564" width="11.85546875" style="27" customWidth="1"/>
    <col min="14565" max="14565" width="2.28515625" style="27" customWidth="1"/>
    <col min="14566" max="14566" width="11.85546875" style="27" customWidth="1"/>
    <col min="14567" max="14567" width="2.28515625" style="27" customWidth="1"/>
    <col min="14568" max="14568" width="11.85546875" style="27" customWidth="1"/>
    <col min="14569" max="14569" width="2.28515625" style="27" customWidth="1"/>
    <col min="14570" max="14802" width="9.140625" style="27"/>
    <col min="14803" max="14803" width="1.42578125" style="27" customWidth="1"/>
    <col min="14804" max="14804" width="43.5703125" style="27" bestFit="1" customWidth="1"/>
    <col min="14805" max="14805" width="2.28515625" style="27" customWidth="1"/>
    <col min="14806" max="14806" width="8.42578125" style="27" bestFit="1" customWidth="1"/>
    <col min="14807" max="14807" width="2.28515625" style="27" customWidth="1"/>
    <col min="14808" max="14808" width="7.7109375" style="27" bestFit="1" customWidth="1"/>
    <col min="14809" max="14809" width="2.28515625" style="27" customWidth="1"/>
    <col min="14810" max="14810" width="8.85546875" style="27" bestFit="1" customWidth="1"/>
    <col min="14811" max="14811" width="2.28515625" style="27" customWidth="1"/>
    <col min="14812" max="14812" width="7.7109375" style="27" bestFit="1" customWidth="1"/>
    <col min="14813" max="14813" width="2.28515625" style="27" customWidth="1"/>
    <col min="14814" max="14814" width="8.85546875" style="27" bestFit="1" customWidth="1"/>
    <col min="14815" max="14815" width="2.7109375" style="27" customWidth="1"/>
    <col min="14816" max="14816" width="11.85546875" style="27" customWidth="1"/>
    <col min="14817" max="14817" width="2.28515625" style="27" customWidth="1"/>
    <col min="14818" max="14818" width="11.85546875" style="27" customWidth="1"/>
    <col min="14819" max="14819" width="2.28515625" style="27" customWidth="1"/>
    <col min="14820" max="14820" width="11.85546875" style="27" customWidth="1"/>
    <col min="14821" max="14821" width="2.28515625" style="27" customWidth="1"/>
    <col min="14822" max="14822" width="11.85546875" style="27" customWidth="1"/>
    <col min="14823" max="14823" width="2.28515625" style="27" customWidth="1"/>
    <col min="14824" max="14824" width="11.85546875" style="27" customWidth="1"/>
    <col min="14825" max="14825" width="2.28515625" style="27" customWidth="1"/>
    <col min="14826" max="15058" width="9.140625" style="27"/>
    <col min="15059" max="15059" width="1.42578125" style="27" customWidth="1"/>
    <col min="15060" max="15060" width="43.5703125" style="27" bestFit="1" customWidth="1"/>
    <col min="15061" max="15061" width="2.28515625" style="27" customWidth="1"/>
    <col min="15062" max="15062" width="8.42578125" style="27" bestFit="1" customWidth="1"/>
    <col min="15063" max="15063" width="2.28515625" style="27" customWidth="1"/>
    <col min="15064" max="15064" width="7.7109375" style="27" bestFit="1" customWidth="1"/>
    <col min="15065" max="15065" width="2.28515625" style="27" customWidth="1"/>
    <col min="15066" max="15066" width="8.85546875" style="27" bestFit="1" customWidth="1"/>
    <col min="15067" max="15067" width="2.28515625" style="27" customWidth="1"/>
    <col min="15068" max="15068" width="7.7109375" style="27" bestFit="1" customWidth="1"/>
    <col min="15069" max="15069" width="2.28515625" style="27" customWidth="1"/>
    <col min="15070" max="15070" width="8.85546875" style="27" bestFit="1" customWidth="1"/>
    <col min="15071" max="15071" width="2.7109375" style="27" customWidth="1"/>
    <col min="15072" max="15072" width="11.85546875" style="27" customWidth="1"/>
    <col min="15073" max="15073" width="2.28515625" style="27" customWidth="1"/>
    <col min="15074" max="15074" width="11.85546875" style="27" customWidth="1"/>
    <col min="15075" max="15075" width="2.28515625" style="27" customWidth="1"/>
    <col min="15076" max="15076" width="11.85546875" style="27" customWidth="1"/>
    <col min="15077" max="15077" width="2.28515625" style="27" customWidth="1"/>
    <col min="15078" max="15078" width="11.85546875" style="27" customWidth="1"/>
    <col min="15079" max="15079" width="2.28515625" style="27" customWidth="1"/>
    <col min="15080" max="15080" width="11.85546875" style="27" customWidth="1"/>
    <col min="15081" max="15081" width="2.28515625" style="27" customWidth="1"/>
    <col min="15082" max="15314" width="9.140625" style="27"/>
    <col min="15315" max="15315" width="1.42578125" style="27" customWidth="1"/>
    <col min="15316" max="15316" width="43.5703125" style="27" bestFit="1" customWidth="1"/>
    <col min="15317" max="15317" width="2.28515625" style="27" customWidth="1"/>
    <col min="15318" max="15318" width="8.42578125" style="27" bestFit="1" customWidth="1"/>
    <col min="15319" max="15319" width="2.28515625" style="27" customWidth="1"/>
    <col min="15320" max="15320" width="7.7109375" style="27" bestFit="1" customWidth="1"/>
    <col min="15321" max="15321" width="2.28515625" style="27" customWidth="1"/>
    <col min="15322" max="15322" width="8.85546875" style="27" bestFit="1" customWidth="1"/>
    <col min="15323" max="15323" width="2.28515625" style="27" customWidth="1"/>
    <col min="15324" max="15324" width="7.7109375" style="27" bestFit="1" customWidth="1"/>
    <col min="15325" max="15325" width="2.28515625" style="27" customWidth="1"/>
    <col min="15326" max="15326" width="8.85546875" style="27" bestFit="1" customWidth="1"/>
    <col min="15327" max="15327" width="2.7109375" style="27" customWidth="1"/>
    <col min="15328" max="15328" width="11.85546875" style="27" customWidth="1"/>
    <col min="15329" max="15329" width="2.28515625" style="27" customWidth="1"/>
    <col min="15330" max="15330" width="11.85546875" style="27" customWidth="1"/>
    <col min="15331" max="15331" width="2.28515625" style="27" customWidth="1"/>
    <col min="15332" max="15332" width="11.85546875" style="27" customWidth="1"/>
    <col min="15333" max="15333" width="2.28515625" style="27" customWidth="1"/>
    <col min="15334" max="15334" width="11.85546875" style="27" customWidth="1"/>
    <col min="15335" max="15335" width="2.28515625" style="27" customWidth="1"/>
    <col min="15336" max="15336" width="11.85546875" style="27" customWidth="1"/>
    <col min="15337" max="15337" width="2.28515625" style="27" customWidth="1"/>
    <col min="15338" max="15570" width="9.140625" style="27"/>
    <col min="15571" max="15571" width="1.42578125" style="27" customWidth="1"/>
    <col min="15572" max="15572" width="43.5703125" style="27" bestFit="1" customWidth="1"/>
    <col min="15573" max="15573" width="2.28515625" style="27" customWidth="1"/>
    <col min="15574" max="15574" width="8.42578125" style="27" bestFit="1" customWidth="1"/>
    <col min="15575" max="15575" width="2.28515625" style="27" customWidth="1"/>
    <col min="15576" max="15576" width="7.7109375" style="27" bestFit="1" customWidth="1"/>
    <col min="15577" max="15577" width="2.28515625" style="27" customWidth="1"/>
    <col min="15578" max="15578" width="8.85546875" style="27" bestFit="1" customWidth="1"/>
    <col min="15579" max="15579" width="2.28515625" style="27" customWidth="1"/>
    <col min="15580" max="15580" width="7.7109375" style="27" bestFit="1" customWidth="1"/>
    <col min="15581" max="15581" width="2.28515625" style="27" customWidth="1"/>
    <col min="15582" max="15582" width="8.85546875" style="27" bestFit="1" customWidth="1"/>
    <col min="15583" max="15583" width="2.7109375" style="27" customWidth="1"/>
    <col min="15584" max="15584" width="11.85546875" style="27" customWidth="1"/>
    <col min="15585" max="15585" width="2.28515625" style="27" customWidth="1"/>
    <col min="15586" max="15586" width="11.85546875" style="27" customWidth="1"/>
    <col min="15587" max="15587" width="2.28515625" style="27" customWidth="1"/>
    <col min="15588" max="15588" width="11.85546875" style="27" customWidth="1"/>
    <col min="15589" max="15589" width="2.28515625" style="27" customWidth="1"/>
    <col min="15590" max="15590" width="11.85546875" style="27" customWidth="1"/>
    <col min="15591" max="15591" width="2.28515625" style="27" customWidth="1"/>
    <col min="15592" max="15592" width="11.85546875" style="27" customWidth="1"/>
    <col min="15593" max="15593" width="2.28515625" style="27" customWidth="1"/>
    <col min="15594" max="15826" width="9.140625" style="27"/>
    <col min="15827" max="15827" width="1.42578125" style="27" customWidth="1"/>
    <col min="15828" max="15828" width="43.5703125" style="27" bestFit="1" customWidth="1"/>
    <col min="15829" max="15829" width="2.28515625" style="27" customWidth="1"/>
    <col min="15830" max="15830" width="8.42578125" style="27" bestFit="1" customWidth="1"/>
    <col min="15831" max="15831" width="2.28515625" style="27" customWidth="1"/>
    <col min="15832" max="15832" width="7.7109375" style="27" bestFit="1" customWidth="1"/>
    <col min="15833" max="15833" width="2.28515625" style="27" customWidth="1"/>
    <col min="15834" max="15834" width="8.85546875" style="27" bestFit="1" customWidth="1"/>
    <col min="15835" max="15835" width="2.28515625" style="27" customWidth="1"/>
    <col min="15836" max="15836" width="7.7109375" style="27" bestFit="1" customWidth="1"/>
    <col min="15837" max="15837" width="2.28515625" style="27" customWidth="1"/>
    <col min="15838" max="15838" width="8.85546875" style="27" bestFit="1" customWidth="1"/>
    <col min="15839" max="15839" width="2.7109375" style="27" customWidth="1"/>
    <col min="15840" max="15840" width="11.85546875" style="27" customWidth="1"/>
    <col min="15841" max="15841" width="2.28515625" style="27" customWidth="1"/>
    <col min="15842" max="15842" width="11.85546875" style="27" customWidth="1"/>
    <col min="15843" max="15843" width="2.28515625" style="27" customWidth="1"/>
    <col min="15844" max="15844" width="11.85546875" style="27" customWidth="1"/>
    <col min="15845" max="15845" width="2.28515625" style="27" customWidth="1"/>
    <col min="15846" max="15846" width="11.85546875" style="27" customWidth="1"/>
    <col min="15847" max="15847" width="2.28515625" style="27" customWidth="1"/>
    <col min="15848" max="15848" width="11.85546875" style="27" customWidth="1"/>
    <col min="15849" max="15849" width="2.28515625" style="27" customWidth="1"/>
    <col min="15850" max="16082" width="9.140625" style="27"/>
    <col min="16083" max="16083" width="1.42578125" style="27" customWidth="1"/>
    <col min="16084" max="16084" width="43.5703125" style="27" bestFit="1" customWidth="1"/>
    <col min="16085" max="16085" width="2.28515625" style="27" customWidth="1"/>
    <col min="16086" max="16086" width="8.42578125" style="27" bestFit="1" customWidth="1"/>
    <col min="16087" max="16087" width="2.28515625" style="27" customWidth="1"/>
    <col min="16088" max="16088" width="7.7109375" style="27" bestFit="1" customWidth="1"/>
    <col min="16089" max="16089" width="2.28515625" style="27" customWidth="1"/>
    <col min="16090" max="16090" width="8.85546875" style="27" bestFit="1" customWidth="1"/>
    <col min="16091" max="16091" width="2.28515625" style="27" customWidth="1"/>
    <col min="16092" max="16092" width="7.7109375" style="27" bestFit="1" customWidth="1"/>
    <col min="16093" max="16093" width="2.28515625" style="27" customWidth="1"/>
    <col min="16094" max="16094" width="8.85546875" style="27" bestFit="1" customWidth="1"/>
    <col min="16095" max="16095" width="2.7109375" style="27" customWidth="1"/>
    <col min="16096" max="16096" width="11.85546875" style="27" customWidth="1"/>
    <col min="16097" max="16097" width="2.28515625" style="27" customWidth="1"/>
    <col min="16098" max="16098" width="11.85546875" style="27" customWidth="1"/>
    <col min="16099" max="16099" width="2.28515625" style="27" customWidth="1"/>
    <col min="16100" max="16100" width="11.85546875" style="27" customWidth="1"/>
    <col min="16101" max="16101" width="2.28515625" style="27" customWidth="1"/>
    <col min="16102" max="16102" width="11.85546875" style="27" customWidth="1"/>
    <col min="16103" max="16103" width="2.28515625" style="27" customWidth="1"/>
    <col min="16104" max="16104" width="11.85546875" style="27" customWidth="1"/>
    <col min="16105" max="16105" width="2.28515625" style="27" customWidth="1"/>
    <col min="16106" max="16384" width="9.140625" style="27"/>
  </cols>
  <sheetData>
    <row r="1" spans="2:19" s="40" customFormat="1">
      <c r="B1" s="138" t="s">
        <v>122</v>
      </c>
      <c r="D1" s="338"/>
    </row>
    <row r="2" spans="2:19" s="40" customFormat="1">
      <c r="B2" s="138"/>
      <c r="D2" s="338"/>
    </row>
    <row r="3" spans="2:19" s="40" customFormat="1">
      <c r="B3" s="75" t="s">
        <v>131</v>
      </c>
      <c r="D3" s="75"/>
    </row>
    <row r="4" spans="2:19" s="40" customFormat="1"/>
    <row r="5" spans="2:19" ht="28.5" customHeight="1">
      <c r="B5" s="755"/>
      <c r="C5" s="498"/>
      <c r="D5" s="498"/>
      <c r="E5" s="470" t="s">
        <v>349</v>
      </c>
      <c r="F5" s="57"/>
      <c r="G5" s="472" t="s">
        <v>349</v>
      </c>
      <c r="H5" s="231"/>
      <c r="I5" s="83"/>
      <c r="J5" s="754"/>
      <c r="K5" s="566" t="s">
        <v>350</v>
      </c>
      <c r="L5" s="231"/>
      <c r="M5" s="83"/>
    </row>
    <row r="6" spans="2:19" ht="12" customHeight="1">
      <c r="B6" s="755"/>
      <c r="C6" s="498"/>
      <c r="D6" s="498"/>
      <c r="E6" s="498">
        <v>2014</v>
      </c>
      <c r="F6" s="231"/>
      <c r="G6" s="137">
        <v>2013</v>
      </c>
      <c r="H6" s="231"/>
      <c r="I6" s="83" t="s">
        <v>234</v>
      </c>
      <c r="J6" s="754"/>
      <c r="K6" s="473">
        <v>2013</v>
      </c>
      <c r="L6" s="231"/>
      <c r="M6" s="83" t="s">
        <v>234</v>
      </c>
    </row>
    <row r="7" spans="2:19" ht="14.25" customHeight="1">
      <c r="B7" s="58"/>
      <c r="C7" s="59"/>
      <c r="D7" s="333"/>
      <c r="E7" s="70" t="s">
        <v>7</v>
      </c>
      <c r="F7" s="59"/>
      <c r="G7" s="59" t="s">
        <v>7</v>
      </c>
      <c r="H7" s="59"/>
      <c r="I7" s="83" t="s">
        <v>242</v>
      </c>
      <c r="J7" s="59"/>
      <c r="K7" s="473" t="s">
        <v>7</v>
      </c>
      <c r="L7" s="473"/>
      <c r="M7" s="83" t="s">
        <v>242</v>
      </c>
    </row>
    <row r="8" spans="2:19" ht="14.25" customHeight="1">
      <c r="B8" s="58"/>
      <c r="C8" s="59"/>
      <c r="D8" s="333"/>
      <c r="E8" s="70"/>
      <c r="F8" s="59"/>
      <c r="G8" s="59"/>
      <c r="H8" s="59"/>
      <c r="I8" s="83"/>
      <c r="J8" s="59"/>
      <c r="K8" s="473"/>
      <c r="L8" s="473"/>
      <c r="M8" s="83"/>
    </row>
    <row r="9" spans="2:19" ht="14.25" customHeight="1">
      <c r="B9" s="75" t="s">
        <v>2</v>
      </c>
      <c r="C9" s="59"/>
      <c r="D9" s="333"/>
      <c r="E9" s="153">
        <v>3819</v>
      </c>
      <c r="F9" s="154"/>
      <c r="G9" s="154">
        <v>2902</v>
      </c>
      <c r="H9" s="154"/>
      <c r="I9" s="149">
        <v>31.598897312198481</v>
      </c>
      <c r="J9" s="154"/>
      <c r="K9" s="154">
        <v>3264</v>
      </c>
      <c r="L9" s="154" t="s">
        <v>211</v>
      </c>
      <c r="M9" s="149">
        <v>17.003676470588236</v>
      </c>
      <c r="N9" s="158"/>
      <c r="O9" s="158"/>
      <c r="P9" s="158"/>
      <c r="Q9" s="158"/>
      <c r="R9" s="158"/>
    </row>
    <row r="10" spans="2:19" ht="14.25" customHeight="1">
      <c r="B10" s="91" t="s">
        <v>126</v>
      </c>
      <c r="C10" s="59"/>
      <c r="D10" s="333"/>
      <c r="E10" s="382" t="s">
        <v>211</v>
      </c>
      <c r="F10" s="154" t="s">
        <v>211</v>
      </c>
      <c r="G10" s="381" t="s">
        <v>211</v>
      </c>
      <c r="H10" s="154" t="s">
        <v>211</v>
      </c>
      <c r="I10" s="155" t="s">
        <v>211</v>
      </c>
      <c r="J10" s="154" t="s">
        <v>211</v>
      </c>
      <c r="K10" s="381" t="s">
        <v>211</v>
      </c>
      <c r="L10" s="154" t="s">
        <v>211</v>
      </c>
      <c r="M10" s="155" t="s">
        <v>211</v>
      </c>
      <c r="N10" s="158"/>
      <c r="O10" s="158"/>
      <c r="P10" s="158"/>
      <c r="Q10" s="158"/>
      <c r="R10" s="158"/>
      <c r="S10" s="158" t="s">
        <v>211</v>
      </c>
    </row>
    <row r="11" spans="2:19" ht="14.25" customHeight="1">
      <c r="B11" s="92" t="s">
        <v>174</v>
      </c>
      <c r="C11" s="379"/>
      <c r="D11" s="379"/>
      <c r="E11" s="383">
        <v>94</v>
      </c>
      <c r="F11" s="381"/>
      <c r="G11" s="386">
        <v>775</v>
      </c>
      <c r="H11" s="154"/>
      <c r="I11" s="155"/>
      <c r="J11" s="154"/>
      <c r="K11" s="386">
        <v>-675</v>
      </c>
      <c r="L11" s="154" t="s">
        <v>211</v>
      </c>
      <c r="M11" s="155"/>
      <c r="N11" s="158"/>
      <c r="O11" s="158"/>
      <c r="P11" s="158"/>
      <c r="Q11" s="158"/>
      <c r="R11" s="158"/>
      <c r="S11" s="158" t="s">
        <v>211</v>
      </c>
    </row>
    <row r="12" spans="2:19" ht="14.25" customHeight="1">
      <c r="B12" s="92" t="s">
        <v>27</v>
      </c>
      <c r="C12" s="379"/>
      <c r="D12" s="379"/>
      <c r="E12" s="384">
        <v>-1376</v>
      </c>
      <c r="F12" s="381"/>
      <c r="G12" s="387">
        <v>-97</v>
      </c>
      <c r="H12" s="154"/>
      <c r="I12" s="155"/>
      <c r="J12" s="154"/>
      <c r="K12" s="387">
        <v>-45</v>
      </c>
      <c r="L12" s="154" t="s">
        <v>211</v>
      </c>
      <c r="M12" s="155"/>
      <c r="N12" s="158"/>
      <c r="O12" s="158"/>
      <c r="P12" s="158"/>
      <c r="Q12" s="158"/>
      <c r="R12" s="158"/>
      <c r="S12" s="158" t="s">
        <v>211</v>
      </c>
    </row>
    <row r="13" spans="2:19" ht="14.25" customHeight="1">
      <c r="B13" s="92" t="s">
        <v>35</v>
      </c>
      <c r="C13" s="379"/>
      <c r="D13" s="379"/>
      <c r="E13" s="384">
        <v>225</v>
      </c>
      <c r="F13" s="381"/>
      <c r="G13" s="387">
        <v>-166</v>
      </c>
      <c r="H13" s="154"/>
      <c r="I13" s="155"/>
      <c r="J13" s="154"/>
      <c r="K13" s="387">
        <v>-55</v>
      </c>
      <c r="L13" s="154" t="s">
        <v>211</v>
      </c>
      <c r="M13" s="155"/>
      <c r="N13" s="158"/>
      <c r="O13" s="158"/>
      <c r="P13" s="158"/>
      <c r="Q13" s="158"/>
      <c r="R13" s="158"/>
      <c r="S13" s="158" t="s">
        <v>211</v>
      </c>
    </row>
    <row r="14" spans="2:19" ht="15">
      <c r="B14" s="92" t="s">
        <v>36</v>
      </c>
      <c r="C14" s="379"/>
      <c r="D14" s="379"/>
      <c r="E14" s="384">
        <v>-73</v>
      </c>
      <c r="F14" s="381"/>
      <c r="G14" s="387">
        <v>-136</v>
      </c>
      <c r="H14" s="154"/>
      <c r="I14" s="155"/>
      <c r="J14" s="154"/>
      <c r="K14" s="387">
        <v>-321</v>
      </c>
      <c r="L14" s="154" t="s">
        <v>211</v>
      </c>
      <c r="M14" s="155"/>
      <c r="N14" s="158"/>
      <c r="O14" s="158"/>
      <c r="P14" s="158"/>
      <c r="Q14" s="158"/>
      <c r="R14" s="158"/>
      <c r="S14" s="158" t="s">
        <v>211</v>
      </c>
    </row>
    <row r="15" spans="2:19" ht="15">
      <c r="B15" s="92" t="s">
        <v>13</v>
      </c>
      <c r="C15" s="379"/>
      <c r="D15" s="379"/>
      <c r="E15" s="384">
        <v>-122</v>
      </c>
      <c r="F15" s="381"/>
      <c r="G15" s="387">
        <v>485</v>
      </c>
      <c r="H15" s="154"/>
      <c r="I15" s="155"/>
      <c r="J15" s="154"/>
      <c r="K15" s="387">
        <v>183</v>
      </c>
      <c r="L15" s="154" t="s">
        <v>211</v>
      </c>
      <c r="M15" s="155"/>
      <c r="N15" s="158"/>
      <c r="O15" s="158"/>
      <c r="P15" s="158"/>
      <c r="Q15" s="158"/>
      <c r="R15" s="158"/>
      <c r="S15" s="158" t="s">
        <v>211</v>
      </c>
    </row>
    <row r="16" spans="2:19" ht="15">
      <c r="B16" s="92" t="s">
        <v>12</v>
      </c>
      <c r="C16" s="379"/>
      <c r="D16" s="379"/>
      <c r="E16" s="385">
        <v>-315</v>
      </c>
      <c r="F16" s="381"/>
      <c r="G16" s="388">
        <v>36</v>
      </c>
      <c r="H16" s="154"/>
      <c r="I16" s="155"/>
      <c r="J16" s="154"/>
      <c r="K16" s="388">
        <v>-264</v>
      </c>
      <c r="L16" s="154" t="s">
        <v>211</v>
      </c>
      <c r="M16" s="155"/>
      <c r="N16" s="158"/>
      <c r="O16" s="158"/>
      <c r="P16" s="158"/>
      <c r="Q16" s="158"/>
      <c r="R16" s="158"/>
      <c r="S16" s="158" t="s">
        <v>211</v>
      </c>
    </row>
    <row r="17" spans="2:19" ht="15">
      <c r="B17" s="91"/>
      <c r="C17" s="59"/>
      <c r="D17" s="333"/>
      <c r="E17" s="153">
        <v>-1567</v>
      </c>
      <c r="F17" s="154"/>
      <c r="G17" s="154">
        <v>897</v>
      </c>
      <c r="H17" s="154"/>
      <c r="I17" s="155"/>
      <c r="J17" s="154"/>
      <c r="K17" s="154">
        <v>-1177</v>
      </c>
      <c r="L17" s="154" t="s">
        <v>211</v>
      </c>
      <c r="M17" s="155"/>
      <c r="N17" s="158"/>
      <c r="O17" s="158"/>
      <c r="P17" s="158"/>
      <c r="Q17" s="158"/>
      <c r="R17" s="158"/>
      <c r="S17" s="158" t="s">
        <v>211</v>
      </c>
    </row>
    <row r="18" spans="2:19" s="40" customFormat="1" ht="15">
      <c r="B18" s="91" t="s">
        <v>112</v>
      </c>
      <c r="C18" s="295"/>
      <c r="D18" s="333"/>
      <c r="E18" s="153"/>
      <c r="F18" s="154"/>
      <c r="G18" s="154"/>
      <c r="H18" s="154"/>
      <c r="I18" s="155"/>
      <c r="J18" s="154"/>
      <c r="K18" s="154"/>
      <c r="L18" s="154"/>
      <c r="M18" s="155"/>
      <c r="N18" s="158"/>
      <c r="O18" s="158"/>
      <c r="P18" s="158"/>
      <c r="Q18" s="158"/>
      <c r="R18" s="158"/>
      <c r="S18" s="158"/>
    </row>
    <row r="19" spans="2:19" s="40" customFormat="1" ht="15">
      <c r="B19" s="91"/>
      <c r="C19" s="380" t="s">
        <v>289</v>
      </c>
      <c r="D19" s="380"/>
      <c r="E19" s="383">
        <v>-519</v>
      </c>
      <c r="F19" s="381"/>
      <c r="G19" s="386">
        <v>-409</v>
      </c>
      <c r="H19" s="154"/>
      <c r="I19" s="155"/>
      <c r="J19" s="154"/>
      <c r="K19" s="386">
        <v>-421</v>
      </c>
      <c r="L19" s="154"/>
      <c r="M19" s="155"/>
      <c r="N19" s="158"/>
      <c r="O19" s="158"/>
      <c r="P19" s="158"/>
      <c r="Q19" s="158"/>
      <c r="R19" s="158"/>
      <c r="S19" s="158"/>
    </row>
    <row r="20" spans="2:19" s="40" customFormat="1" ht="15">
      <c r="B20" s="91"/>
      <c r="C20" s="380" t="s">
        <v>355</v>
      </c>
      <c r="D20" s="380"/>
      <c r="E20" s="385">
        <v>-309</v>
      </c>
      <c r="F20" s="381"/>
      <c r="G20" s="388">
        <v>-377</v>
      </c>
      <c r="H20" s="154"/>
      <c r="I20" s="155"/>
      <c r="J20" s="154"/>
      <c r="K20" s="388">
        <v>-310</v>
      </c>
      <c r="L20" s="154"/>
      <c r="M20" s="155"/>
      <c r="N20" s="158"/>
      <c r="O20" s="158"/>
      <c r="P20" s="158"/>
      <c r="Q20" s="158"/>
      <c r="R20" s="158"/>
      <c r="S20" s="158"/>
    </row>
    <row r="21" spans="2:19" ht="15">
      <c r="C21" s="59"/>
      <c r="D21" s="333"/>
      <c r="E21" s="153">
        <v>-828</v>
      </c>
      <c r="F21" s="154"/>
      <c r="G21" s="154">
        <v>-786</v>
      </c>
      <c r="H21" s="154"/>
      <c r="I21" s="155"/>
      <c r="J21" s="154"/>
      <c r="K21" s="154">
        <v>-731</v>
      </c>
      <c r="L21" s="154" t="s">
        <v>211</v>
      </c>
      <c r="M21" s="155"/>
      <c r="N21" s="158"/>
      <c r="O21" s="158"/>
      <c r="P21" s="158"/>
      <c r="Q21" s="158"/>
      <c r="R21" s="158"/>
      <c r="S21" s="158" t="s">
        <v>211</v>
      </c>
    </row>
    <row r="22" spans="2:19" ht="15">
      <c r="B22" s="91" t="s">
        <v>127</v>
      </c>
      <c r="C22" s="59"/>
      <c r="D22" s="333"/>
      <c r="E22" s="382"/>
      <c r="F22" s="154"/>
      <c r="G22" s="381"/>
      <c r="H22" s="154"/>
      <c r="I22" s="155"/>
      <c r="J22" s="154"/>
      <c r="K22" s="381"/>
      <c r="L22" s="154" t="s">
        <v>211</v>
      </c>
      <c r="M22" s="155"/>
      <c r="N22" s="158"/>
      <c r="O22" s="158"/>
      <c r="P22" s="158"/>
      <c r="Q22" s="158"/>
      <c r="R22" s="158"/>
      <c r="S22" s="158" t="s">
        <v>211</v>
      </c>
    </row>
    <row r="23" spans="2:19" ht="15">
      <c r="B23" s="92" t="s">
        <v>14</v>
      </c>
      <c r="C23" s="379"/>
      <c r="D23" s="379"/>
      <c r="E23" s="383">
        <v>-600</v>
      </c>
      <c r="F23" s="381"/>
      <c r="G23" s="386">
        <v>-500</v>
      </c>
      <c r="H23" s="154"/>
      <c r="I23" s="155"/>
      <c r="J23" s="154"/>
      <c r="K23" s="386">
        <v>-2550</v>
      </c>
      <c r="L23" s="154" t="s">
        <v>211</v>
      </c>
      <c r="M23" s="155"/>
      <c r="N23" s="158"/>
      <c r="O23" s="158"/>
      <c r="P23" s="158"/>
      <c r="Q23" s="158"/>
      <c r="R23" s="158"/>
      <c r="S23" s="158" t="s">
        <v>211</v>
      </c>
    </row>
    <row r="24" spans="2:19" ht="15">
      <c r="B24" s="92" t="s">
        <v>55</v>
      </c>
      <c r="C24" s="379"/>
      <c r="D24" s="379"/>
      <c r="E24" s="385">
        <v>-500</v>
      </c>
      <c r="F24" s="381"/>
      <c r="G24" s="388">
        <v>-75</v>
      </c>
      <c r="H24" s="154"/>
      <c r="I24" s="155"/>
      <c r="J24" s="154"/>
      <c r="K24" s="388">
        <v>-330</v>
      </c>
      <c r="L24" s="154" t="s">
        <v>211</v>
      </c>
      <c r="M24" s="155"/>
      <c r="N24" s="158"/>
      <c r="O24" s="158"/>
      <c r="P24" s="158"/>
      <c r="Q24" s="158"/>
      <c r="R24" s="158"/>
      <c r="S24" s="158" t="s">
        <v>211</v>
      </c>
    </row>
    <row r="25" spans="2:19" ht="15">
      <c r="B25" s="91"/>
      <c r="C25" s="59"/>
      <c r="D25" s="333"/>
      <c r="E25" s="153">
        <v>-1100</v>
      </c>
      <c r="F25" s="154"/>
      <c r="G25" s="154">
        <v>-575</v>
      </c>
      <c r="H25" s="154"/>
      <c r="I25" s="155"/>
      <c r="J25" s="154"/>
      <c r="K25" s="154">
        <v>-2880</v>
      </c>
      <c r="L25" s="154" t="s">
        <v>211</v>
      </c>
      <c r="M25" s="155"/>
      <c r="N25" s="158"/>
      <c r="O25" s="158"/>
      <c r="P25" s="158"/>
      <c r="Q25" s="158"/>
      <c r="R25" s="158"/>
      <c r="S25" s="158" t="s">
        <v>211</v>
      </c>
    </row>
    <row r="26" spans="2:19" ht="15">
      <c r="B26" s="91" t="s">
        <v>128</v>
      </c>
      <c r="C26" s="59"/>
      <c r="D26" s="333"/>
      <c r="E26" s="382"/>
      <c r="F26" s="154"/>
      <c r="G26" s="381"/>
      <c r="H26" s="154"/>
      <c r="I26" s="155"/>
      <c r="J26" s="154"/>
      <c r="K26" s="381"/>
      <c r="L26" s="154" t="s">
        <v>211</v>
      </c>
      <c r="M26" s="155"/>
      <c r="N26" s="158"/>
      <c r="O26" s="158"/>
      <c r="P26" s="158"/>
      <c r="Q26" s="158"/>
      <c r="R26" s="158"/>
      <c r="S26" s="158" t="s">
        <v>211</v>
      </c>
    </row>
    <row r="27" spans="2:19" ht="15">
      <c r="B27" s="92" t="s">
        <v>15</v>
      </c>
      <c r="C27" s="379"/>
      <c r="D27" s="379"/>
      <c r="E27" s="383">
        <v>710</v>
      </c>
      <c r="F27" s="381"/>
      <c r="G27" s="386">
        <v>-104</v>
      </c>
      <c r="H27" s="154"/>
      <c r="I27" s="155"/>
      <c r="J27" s="154"/>
      <c r="K27" s="386">
        <v>0</v>
      </c>
      <c r="L27" s="154" t="s">
        <v>211</v>
      </c>
      <c r="M27" s="155"/>
      <c r="N27" s="158"/>
      <c r="O27" s="158"/>
      <c r="P27" s="158"/>
      <c r="Q27" s="158"/>
      <c r="R27" s="158"/>
      <c r="S27" s="158" t="s">
        <v>211</v>
      </c>
    </row>
    <row r="28" spans="2:19" ht="15">
      <c r="B28" s="92" t="s">
        <v>16</v>
      </c>
      <c r="C28" s="379"/>
      <c r="D28" s="379"/>
      <c r="E28" s="385">
        <v>-171</v>
      </c>
      <c r="F28" s="381"/>
      <c r="G28" s="388">
        <v>-200</v>
      </c>
      <c r="H28" s="154"/>
      <c r="I28" s="155"/>
      <c r="J28" s="154"/>
      <c r="K28" s="388">
        <v>-195</v>
      </c>
      <c r="L28" s="154" t="s">
        <v>211</v>
      </c>
      <c r="M28" s="155"/>
      <c r="N28" s="158"/>
      <c r="O28" s="158"/>
      <c r="P28" s="158"/>
      <c r="Q28" s="158"/>
      <c r="R28" s="158"/>
      <c r="S28" s="158" t="s">
        <v>211</v>
      </c>
    </row>
    <row r="29" spans="2:19" ht="15">
      <c r="B29" s="91"/>
      <c r="C29" s="59"/>
      <c r="D29" s="333"/>
      <c r="E29" s="153">
        <v>539</v>
      </c>
      <c r="F29" s="154"/>
      <c r="G29" s="154">
        <v>-304</v>
      </c>
      <c r="H29" s="154"/>
      <c r="I29" s="155"/>
      <c r="J29" s="154"/>
      <c r="K29" s="154">
        <v>-195</v>
      </c>
      <c r="L29" s="154" t="s">
        <v>211</v>
      </c>
      <c r="M29" s="155" t="s">
        <v>211</v>
      </c>
      <c r="N29" s="158"/>
      <c r="O29" s="158"/>
      <c r="P29" s="158"/>
      <c r="Q29" s="158"/>
      <c r="R29" s="158"/>
      <c r="S29" s="158" t="s">
        <v>211</v>
      </c>
    </row>
    <row r="30" spans="2:19" ht="15">
      <c r="B30" s="75" t="s">
        <v>114</v>
      </c>
      <c r="C30" s="59"/>
      <c r="D30" s="333"/>
      <c r="E30" s="389">
        <v>863</v>
      </c>
      <c r="F30" s="154"/>
      <c r="G30" s="392">
        <v>2134</v>
      </c>
      <c r="H30" s="154"/>
      <c r="I30" s="149">
        <v>-59.559512652296156</v>
      </c>
      <c r="J30" s="154"/>
      <c r="K30" s="392">
        <v>-1719</v>
      </c>
      <c r="L30" s="154" t="s">
        <v>211</v>
      </c>
      <c r="M30" s="155" t="s">
        <v>211</v>
      </c>
      <c r="N30" s="158"/>
      <c r="O30" s="158"/>
      <c r="P30" s="158"/>
      <c r="Q30" s="158"/>
      <c r="R30" s="158"/>
      <c r="S30" s="158" t="s">
        <v>211</v>
      </c>
    </row>
    <row r="31" spans="2:19" ht="15">
      <c r="B31" s="91" t="s">
        <v>17</v>
      </c>
      <c r="C31" s="59"/>
      <c r="D31" s="333"/>
      <c r="E31" s="382">
        <v>-164</v>
      </c>
      <c r="F31" s="154"/>
      <c r="G31" s="381">
        <v>-556</v>
      </c>
      <c r="H31" s="154"/>
      <c r="I31" s="155"/>
      <c r="J31" s="154"/>
      <c r="K31" s="381">
        <v>-661</v>
      </c>
      <c r="L31" s="154" t="s">
        <v>211</v>
      </c>
      <c r="M31" s="155" t="s">
        <v>211</v>
      </c>
      <c r="N31" s="158"/>
      <c r="O31" s="158"/>
      <c r="P31" s="158"/>
      <c r="Q31" s="158"/>
      <c r="R31" s="158"/>
      <c r="S31" s="158" t="s">
        <v>211</v>
      </c>
    </row>
    <row r="32" spans="2:19" ht="15">
      <c r="B32" s="75" t="s">
        <v>115</v>
      </c>
      <c r="C32" s="59"/>
      <c r="D32" s="333"/>
      <c r="E32" s="389">
        <v>699</v>
      </c>
      <c r="F32" s="154"/>
      <c r="G32" s="392">
        <v>1578</v>
      </c>
      <c r="H32" s="154"/>
      <c r="I32" s="149">
        <v>-55.703422053231947</v>
      </c>
      <c r="J32" s="154"/>
      <c r="K32" s="392">
        <v>-2380</v>
      </c>
      <c r="L32" s="154" t="s">
        <v>211</v>
      </c>
      <c r="M32" s="155" t="s">
        <v>211</v>
      </c>
      <c r="N32" s="158"/>
      <c r="O32" s="158"/>
      <c r="P32" s="158"/>
      <c r="Q32" s="158"/>
      <c r="R32" s="158"/>
      <c r="S32" s="158" t="s">
        <v>211</v>
      </c>
    </row>
    <row r="33" spans="2:19" ht="15">
      <c r="B33" s="91" t="s">
        <v>116</v>
      </c>
      <c r="C33" s="59"/>
      <c r="D33" s="333"/>
      <c r="E33" s="390" t="s">
        <v>356</v>
      </c>
      <c r="F33" s="137"/>
      <c r="G33" s="391" t="s">
        <v>354</v>
      </c>
      <c r="H33" s="137"/>
      <c r="I33" s="149" t="s">
        <v>360</v>
      </c>
      <c r="J33" s="137"/>
      <c r="K33" s="391" t="s">
        <v>353</v>
      </c>
      <c r="L33" s="473"/>
      <c r="M33" s="149" t="s">
        <v>361</v>
      </c>
      <c r="N33" s="158"/>
      <c r="O33" s="158"/>
      <c r="P33" s="158"/>
      <c r="Q33" s="158"/>
      <c r="R33" s="158"/>
      <c r="S33" s="158" t="s">
        <v>211</v>
      </c>
    </row>
    <row r="34" spans="2:19" ht="15">
      <c r="P34" s="158"/>
      <c r="Q34" s="158"/>
      <c r="R34" s="158"/>
      <c r="S34" s="158" t="s">
        <v>211</v>
      </c>
    </row>
    <row r="35" spans="2:19" ht="15">
      <c r="P35" s="158"/>
      <c r="Q35" s="158"/>
      <c r="R35" s="158"/>
      <c r="S35" s="158" t="s">
        <v>211</v>
      </c>
    </row>
    <row r="36" spans="2:19" ht="13.5" customHeight="1">
      <c r="B36" s="89"/>
      <c r="C36" s="90"/>
      <c r="D36" s="90"/>
    </row>
  </sheetData>
  <customSheetViews>
    <customSheetView guid="{BDC7517F-FCD9-4D43-85F8-8FEB94E79248}" scale="90" showGridLines="0" fitToPage="1" topLeftCell="A27">
      <selection activeCell="A27" sqref="A27"/>
      <pageMargins left="0.78740157480314965" right="0.78740157480314965" top="0.98425196850393704" bottom="0.78740157480314965" header="0.51181102362204722" footer="0.51181102362204722"/>
      <pageSetup paperSize="9" scale="90" orientation="landscape" r:id="rId1"/>
      <headerFooter alignWithMargins="0"/>
    </customSheetView>
    <customSheetView guid="{F9FCB958-E158-4566-AC3B-17DC22EB34F1}" scale="90" showGridLines="0" fitToPage="1">
      <pageMargins left="0.78740157480314965" right="0.78740157480314965" top="0.98425196850393704" bottom="0.78740157480314965" header="0.51181102362204722" footer="0.51181102362204722"/>
      <pageSetup paperSize="9" scale="90" orientation="landscape" r:id="rId2"/>
      <headerFooter alignWithMargins="0"/>
    </customSheetView>
    <customSheetView guid="{2E7E1A15-BC23-4A3E-A42B-C3F04F8E88DD}" showGridLines="0" fitToPage="1">
      <selection activeCell="F15" sqref="F15"/>
      <pageMargins left="0.75" right="0.75" top="1" bottom="1" header="0.5" footer="0.5"/>
      <pageSetup paperSize="9" scale="85" orientation="portrait" r:id="rId3"/>
      <headerFooter alignWithMargins="0"/>
    </customSheetView>
  </customSheetViews>
  <mergeCells count="2">
    <mergeCell ref="J5:J6"/>
    <mergeCell ref="B5:B6"/>
  </mergeCells>
  <pageMargins left="0.78740157480314965" right="0.78740157480314965" top="0.98425196850393704" bottom="0.78740157480314965" header="0.51181102362204722" footer="0.51181102362204722"/>
  <pageSetup paperSize="9" scale="90" orientation="landscape" r:id="rId4"/>
  <headerFooter alignWithMargins="0"/>
</worksheet>
</file>

<file path=xl/worksheets/sheet8.xml><?xml version="1.0" encoding="utf-8"?>
<worksheet xmlns="http://schemas.openxmlformats.org/spreadsheetml/2006/main" xmlns:r="http://schemas.openxmlformats.org/officeDocument/2006/relationships">
  <dimension ref="A1:S46"/>
  <sheetViews>
    <sheetView showGridLines="0" topLeftCell="A10" zoomScaleNormal="100" zoomScaleSheetLayoutView="100" workbookViewId="0"/>
  </sheetViews>
  <sheetFormatPr defaultRowHeight="15"/>
  <cols>
    <col min="1" max="1" width="2.7109375" customWidth="1"/>
    <col min="2" max="2" width="50.7109375" customWidth="1"/>
    <col min="3" max="3" width="2.7109375" customWidth="1"/>
    <col min="4" max="4" width="10.7109375" customWidth="1"/>
    <col min="5" max="5" width="2.7109375" customWidth="1"/>
    <col min="6" max="6" width="10.7109375" customWidth="1"/>
    <col min="7" max="7" width="2.7109375" customWidth="1"/>
    <col min="8" max="8" width="10.7109375" customWidth="1"/>
    <col min="9" max="9" width="6.7109375" customWidth="1"/>
    <col min="10" max="16" width="5.5703125" customWidth="1"/>
    <col min="255" max="255" width="3.42578125" customWidth="1"/>
    <col min="256" max="256" width="43" customWidth="1"/>
    <col min="257" max="257" width="14" customWidth="1"/>
    <col min="259" max="259" width="3.140625" customWidth="1"/>
    <col min="261" max="261" width="4" customWidth="1"/>
    <col min="511" max="511" width="3.42578125" customWidth="1"/>
    <col min="512" max="512" width="43" customWidth="1"/>
    <col min="513" max="513" width="14" customWidth="1"/>
    <col min="515" max="515" width="3.140625" customWidth="1"/>
    <col min="517" max="517" width="4" customWidth="1"/>
    <col min="767" max="767" width="3.42578125" customWidth="1"/>
    <col min="768" max="768" width="43" customWidth="1"/>
    <col min="769" max="769" width="14" customWidth="1"/>
    <col min="771" max="771" width="3.140625" customWidth="1"/>
    <col min="773" max="773" width="4" customWidth="1"/>
    <col min="1023" max="1023" width="3.42578125" customWidth="1"/>
    <col min="1024" max="1024" width="43" customWidth="1"/>
    <col min="1025" max="1025" width="14" customWidth="1"/>
    <col min="1027" max="1027" width="3.140625" customWidth="1"/>
    <col min="1029" max="1029" width="4" customWidth="1"/>
    <col min="1279" max="1279" width="3.42578125" customWidth="1"/>
    <col min="1280" max="1280" width="43" customWidth="1"/>
    <col min="1281" max="1281" width="14" customWidth="1"/>
    <col min="1283" max="1283" width="3.140625" customWidth="1"/>
    <col min="1285" max="1285" width="4" customWidth="1"/>
    <col min="1535" max="1535" width="3.42578125" customWidth="1"/>
    <col min="1536" max="1536" width="43" customWidth="1"/>
    <col min="1537" max="1537" width="14" customWidth="1"/>
    <col min="1539" max="1539" width="3.140625" customWidth="1"/>
    <col min="1541" max="1541" width="4" customWidth="1"/>
    <col min="1791" max="1791" width="3.42578125" customWidth="1"/>
    <col min="1792" max="1792" width="43" customWidth="1"/>
    <col min="1793" max="1793" width="14" customWidth="1"/>
    <col min="1795" max="1795" width="3.140625" customWidth="1"/>
    <col min="1797" max="1797" width="4" customWidth="1"/>
    <col min="2047" max="2047" width="3.42578125" customWidth="1"/>
    <col min="2048" max="2048" width="43" customWidth="1"/>
    <col min="2049" max="2049" width="14" customWidth="1"/>
    <col min="2051" max="2051" width="3.140625" customWidth="1"/>
    <col min="2053" max="2053" width="4" customWidth="1"/>
    <col min="2303" max="2303" width="3.42578125" customWidth="1"/>
    <col min="2304" max="2304" width="43" customWidth="1"/>
    <col min="2305" max="2305" width="14" customWidth="1"/>
    <col min="2307" max="2307" width="3.140625" customWidth="1"/>
    <col min="2309" max="2309" width="4" customWidth="1"/>
    <col min="2559" max="2559" width="3.42578125" customWidth="1"/>
    <col min="2560" max="2560" width="43" customWidth="1"/>
    <col min="2561" max="2561" width="14" customWidth="1"/>
    <col min="2563" max="2563" width="3.140625" customWidth="1"/>
    <col min="2565" max="2565" width="4" customWidth="1"/>
    <col min="2815" max="2815" width="3.42578125" customWidth="1"/>
    <col min="2816" max="2816" width="43" customWidth="1"/>
    <col min="2817" max="2817" width="14" customWidth="1"/>
    <col min="2819" max="2819" width="3.140625" customWidth="1"/>
    <col min="2821" max="2821" width="4" customWidth="1"/>
    <col min="3071" max="3071" width="3.42578125" customWidth="1"/>
    <col min="3072" max="3072" width="43" customWidth="1"/>
    <col min="3073" max="3073" width="14" customWidth="1"/>
    <col min="3075" max="3075" width="3.140625" customWidth="1"/>
    <col min="3077" max="3077" width="4" customWidth="1"/>
    <col min="3327" max="3327" width="3.42578125" customWidth="1"/>
    <col min="3328" max="3328" width="43" customWidth="1"/>
    <col min="3329" max="3329" width="14" customWidth="1"/>
    <col min="3331" max="3331" width="3.140625" customWidth="1"/>
    <col min="3333" max="3333" width="4" customWidth="1"/>
    <col min="3583" max="3583" width="3.42578125" customWidth="1"/>
    <col min="3584" max="3584" width="43" customWidth="1"/>
    <col min="3585" max="3585" width="14" customWidth="1"/>
    <col min="3587" max="3587" width="3.140625" customWidth="1"/>
    <col min="3589" max="3589" width="4" customWidth="1"/>
    <col min="3839" max="3839" width="3.42578125" customWidth="1"/>
    <col min="3840" max="3840" width="43" customWidth="1"/>
    <col min="3841" max="3841" width="14" customWidth="1"/>
    <col min="3843" max="3843" width="3.140625" customWidth="1"/>
    <col min="3845" max="3845" width="4" customWidth="1"/>
    <col min="4095" max="4095" width="3.42578125" customWidth="1"/>
    <col min="4096" max="4096" width="43" customWidth="1"/>
    <col min="4097" max="4097" width="14" customWidth="1"/>
    <col min="4099" max="4099" width="3.140625" customWidth="1"/>
    <col min="4101" max="4101" width="4" customWidth="1"/>
    <col min="4351" max="4351" width="3.42578125" customWidth="1"/>
    <col min="4352" max="4352" width="43" customWidth="1"/>
    <col min="4353" max="4353" width="14" customWidth="1"/>
    <col min="4355" max="4355" width="3.140625" customWidth="1"/>
    <col min="4357" max="4357" width="4" customWidth="1"/>
    <col min="4607" max="4607" width="3.42578125" customWidth="1"/>
    <col min="4608" max="4608" width="43" customWidth="1"/>
    <col min="4609" max="4609" width="14" customWidth="1"/>
    <col min="4611" max="4611" width="3.140625" customWidth="1"/>
    <col min="4613" max="4613" width="4" customWidth="1"/>
    <col min="4863" max="4863" width="3.42578125" customWidth="1"/>
    <col min="4864" max="4864" width="43" customWidth="1"/>
    <col min="4865" max="4865" width="14" customWidth="1"/>
    <col min="4867" max="4867" width="3.140625" customWidth="1"/>
    <col min="4869" max="4869" width="4" customWidth="1"/>
    <col min="5119" max="5119" width="3.42578125" customWidth="1"/>
    <col min="5120" max="5120" width="43" customWidth="1"/>
    <col min="5121" max="5121" width="14" customWidth="1"/>
    <col min="5123" max="5123" width="3.140625" customWidth="1"/>
    <col min="5125" max="5125" width="4" customWidth="1"/>
    <col min="5375" max="5375" width="3.42578125" customWidth="1"/>
    <col min="5376" max="5376" width="43" customWidth="1"/>
    <col min="5377" max="5377" width="14" customWidth="1"/>
    <col min="5379" max="5379" width="3.140625" customWidth="1"/>
    <col min="5381" max="5381" width="4" customWidth="1"/>
    <col min="5631" max="5631" width="3.42578125" customWidth="1"/>
    <col min="5632" max="5632" width="43" customWidth="1"/>
    <col min="5633" max="5633" width="14" customWidth="1"/>
    <col min="5635" max="5635" width="3.140625" customWidth="1"/>
    <col min="5637" max="5637" width="4" customWidth="1"/>
    <col min="5887" max="5887" width="3.42578125" customWidth="1"/>
    <col min="5888" max="5888" width="43" customWidth="1"/>
    <col min="5889" max="5889" width="14" customWidth="1"/>
    <col min="5891" max="5891" width="3.140625" customWidth="1"/>
    <col min="5893" max="5893" width="4" customWidth="1"/>
    <col min="6143" max="6143" width="3.42578125" customWidth="1"/>
    <col min="6144" max="6144" width="43" customWidth="1"/>
    <col min="6145" max="6145" width="14" customWidth="1"/>
    <col min="6147" max="6147" width="3.140625" customWidth="1"/>
    <col min="6149" max="6149" width="4" customWidth="1"/>
    <col min="6399" max="6399" width="3.42578125" customWidth="1"/>
    <col min="6400" max="6400" width="43" customWidth="1"/>
    <col min="6401" max="6401" width="14" customWidth="1"/>
    <col min="6403" max="6403" width="3.140625" customWidth="1"/>
    <col min="6405" max="6405" width="4" customWidth="1"/>
    <col min="6655" max="6655" width="3.42578125" customWidth="1"/>
    <col min="6656" max="6656" width="43" customWidth="1"/>
    <col min="6657" max="6657" width="14" customWidth="1"/>
    <col min="6659" max="6659" width="3.140625" customWidth="1"/>
    <col min="6661" max="6661" width="4" customWidth="1"/>
    <col min="6911" max="6911" width="3.42578125" customWidth="1"/>
    <col min="6912" max="6912" width="43" customWidth="1"/>
    <col min="6913" max="6913" width="14" customWidth="1"/>
    <col min="6915" max="6915" width="3.140625" customWidth="1"/>
    <col min="6917" max="6917" width="4" customWidth="1"/>
    <col min="7167" max="7167" width="3.42578125" customWidth="1"/>
    <col min="7168" max="7168" width="43" customWidth="1"/>
    <col min="7169" max="7169" width="14" customWidth="1"/>
    <col min="7171" max="7171" width="3.140625" customWidth="1"/>
    <col min="7173" max="7173" width="4" customWidth="1"/>
    <col min="7423" max="7423" width="3.42578125" customWidth="1"/>
    <col min="7424" max="7424" width="43" customWidth="1"/>
    <col min="7425" max="7425" width="14" customWidth="1"/>
    <col min="7427" max="7427" width="3.140625" customWidth="1"/>
    <col min="7429" max="7429" width="4" customWidth="1"/>
    <col min="7679" max="7679" width="3.42578125" customWidth="1"/>
    <col min="7680" max="7680" width="43" customWidth="1"/>
    <col min="7681" max="7681" width="14" customWidth="1"/>
    <col min="7683" max="7683" width="3.140625" customWidth="1"/>
    <col min="7685" max="7685" width="4" customWidth="1"/>
    <col min="7935" max="7935" width="3.42578125" customWidth="1"/>
    <col min="7936" max="7936" width="43" customWidth="1"/>
    <col min="7937" max="7937" width="14" customWidth="1"/>
    <col min="7939" max="7939" width="3.140625" customWidth="1"/>
    <col min="7941" max="7941" width="4" customWidth="1"/>
    <col min="8191" max="8191" width="3.42578125" customWidth="1"/>
    <col min="8192" max="8192" width="43" customWidth="1"/>
    <col min="8193" max="8193" width="14" customWidth="1"/>
    <col min="8195" max="8195" width="3.140625" customWidth="1"/>
    <col min="8197" max="8197" width="4" customWidth="1"/>
    <col min="8447" max="8447" width="3.42578125" customWidth="1"/>
    <col min="8448" max="8448" width="43" customWidth="1"/>
    <col min="8449" max="8449" width="14" customWidth="1"/>
    <col min="8451" max="8451" width="3.140625" customWidth="1"/>
    <col min="8453" max="8453" width="4" customWidth="1"/>
    <col min="8703" max="8703" width="3.42578125" customWidth="1"/>
    <col min="8704" max="8704" width="43" customWidth="1"/>
    <col min="8705" max="8705" width="14" customWidth="1"/>
    <col min="8707" max="8707" width="3.140625" customWidth="1"/>
    <col min="8709" max="8709" width="4" customWidth="1"/>
    <col min="8959" max="8959" width="3.42578125" customWidth="1"/>
    <col min="8960" max="8960" width="43" customWidth="1"/>
    <col min="8961" max="8961" width="14" customWidth="1"/>
    <col min="8963" max="8963" width="3.140625" customWidth="1"/>
    <col min="8965" max="8965" width="4" customWidth="1"/>
    <col min="9215" max="9215" width="3.42578125" customWidth="1"/>
    <col min="9216" max="9216" width="43" customWidth="1"/>
    <col min="9217" max="9217" width="14" customWidth="1"/>
    <col min="9219" max="9219" width="3.140625" customWidth="1"/>
    <col min="9221" max="9221" width="4" customWidth="1"/>
    <col min="9471" max="9471" width="3.42578125" customWidth="1"/>
    <col min="9472" max="9472" width="43" customWidth="1"/>
    <col min="9473" max="9473" width="14" customWidth="1"/>
    <col min="9475" max="9475" width="3.140625" customWidth="1"/>
    <col min="9477" max="9477" width="4" customWidth="1"/>
    <col min="9727" max="9727" width="3.42578125" customWidth="1"/>
    <col min="9728" max="9728" width="43" customWidth="1"/>
    <col min="9729" max="9729" width="14" customWidth="1"/>
    <col min="9731" max="9731" width="3.140625" customWidth="1"/>
    <col min="9733" max="9733" width="4" customWidth="1"/>
    <col min="9983" max="9983" width="3.42578125" customWidth="1"/>
    <col min="9984" max="9984" width="43" customWidth="1"/>
    <col min="9985" max="9985" width="14" customWidth="1"/>
    <col min="9987" max="9987" width="3.140625" customWidth="1"/>
    <col min="9989" max="9989" width="4" customWidth="1"/>
    <col min="10239" max="10239" width="3.42578125" customWidth="1"/>
    <col min="10240" max="10240" width="43" customWidth="1"/>
    <col min="10241" max="10241" width="14" customWidth="1"/>
    <col min="10243" max="10243" width="3.140625" customWidth="1"/>
    <col min="10245" max="10245" width="4" customWidth="1"/>
    <col min="10495" max="10495" width="3.42578125" customWidth="1"/>
    <col min="10496" max="10496" width="43" customWidth="1"/>
    <col min="10497" max="10497" width="14" customWidth="1"/>
    <col min="10499" max="10499" width="3.140625" customWidth="1"/>
    <col min="10501" max="10501" width="4" customWidth="1"/>
    <col min="10751" max="10751" width="3.42578125" customWidth="1"/>
    <col min="10752" max="10752" width="43" customWidth="1"/>
    <col min="10753" max="10753" width="14" customWidth="1"/>
    <col min="10755" max="10755" width="3.140625" customWidth="1"/>
    <col min="10757" max="10757" width="4" customWidth="1"/>
    <col min="11007" max="11007" width="3.42578125" customWidth="1"/>
    <col min="11008" max="11008" width="43" customWidth="1"/>
    <col min="11009" max="11009" width="14" customWidth="1"/>
    <col min="11011" max="11011" width="3.140625" customWidth="1"/>
    <col min="11013" max="11013" width="4" customWidth="1"/>
    <col min="11263" max="11263" width="3.42578125" customWidth="1"/>
    <col min="11264" max="11264" width="43" customWidth="1"/>
    <col min="11265" max="11265" width="14" customWidth="1"/>
    <col min="11267" max="11267" width="3.140625" customWidth="1"/>
    <col min="11269" max="11269" width="4" customWidth="1"/>
    <col min="11519" max="11519" width="3.42578125" customWidth="1"/>
    <col min="11520" max="11520" width="43" customWidth="1"/>
    <col min="11521" max="11521" width="14" customWidth="1"/>
    <col min="11523" max="11523" width="3.140625" customWidth="1"/>
    <col min="11525" max="11525" width="4" customWidth="1"/>
    <col min="11775" max="11775" width="3.42578125" customWidth="1"/>
    <col min="11776" max="11776" width="43" customWidth="1"/>
    <col min="11777" max="11777" width="14" customWidth="1"/>
    <col min="11779" max="11779" width="3.140625" customWidth="1"/>
    <col min="11781" max="11781" width="4" customWidth="1"/>
    <col min="12031" max="12031" width="3.42578125" customWidth="1"/>
    <col min="12032" max="12032" width="43" customWidth="1"/>
    <col min="12033" max="12033" width="14" customWidth="1"/>
    <col min="12035" max="12035" width="3.140625" customWidth="1"/>
    <col min="12037" max="12037" width="4" customWidth="1"/>
    <col min="12287" max="12287" width="3.42578125" customWidth="1"/>
    <col min="12288" max="12288" width="43" customWidth="1"/>
    <col min="12289" max="12289" width="14" customWidth="1"/>
    <col min="12291" max="12291" width="3.140625" customWidth="1"/>
    <col min="12293" max="12293" width="4" customWidth="1"/>
    <col min="12543" max="12543" width="3.42578125" customWidth="1"/>
    <col min="12544" max="12544" width="43" customWidth="1"/>
    <col min="12545" max="12545" width="14" customWidth="1"/>
    <col min="12547" max="12547" width="3.140625" customWidth="1"/>
    <col min="12549" max="12549" width="4" customWidth="1"/>
    <col min="12799" max="12799" width="3.42578125" customWidth="1"/>
    <col min="12800" max="12800" width="43" customWidth="1"/>
    <col min="12801" max="12801" width="14" customWidth="1"/>
    <col min="12803" max="12803" width="3.140625" customWidth="1"/>
    <col min="12805" max="12805" width="4" customWidth="1"/>
    <col min="13055" max="13055" width="3.42578125" customWidth="1"/>
    <col min="13056" max="13056" width="43" customWidth="1"/>
    <col min="13057" max="13057" width="14" customWidth="1"/>
    <col min="13059" max="13059" width="3.140625" customWidth="1"/>
    <col min="13061" max="13061" width="4" customWidth="1"/>
    <col min="13311" max="13311" width="3.42578125" customWidth="1"/>
    <col min="13312" max="13312" width="43" customWidth="1"/>
    <col min="13313" max="13313" width="14" customWidth="1"/>
    <col min="13315" max="13315" width="3.140625" customWidth="1"/>
    <col min="13317" max="13317" width="4" customWidth="1"/>
    <col min="13567" max="13567" width="3.42578125" customWidth="1"/>
    <col min="13568" max="13568" width="43" customWidth="1"/>
    <col min="13569" max="13569" width="14" customWidth="1"/>
    <col min="13571" max="13571" width="3.140625" customWidth="1"/>
    <col min="13573" max="13573" width="4" customWidth="1"/>
    <col min="13823" max="13823" width="3.42578125" customWidth="1"/>
    <col min="13824" max="13824" width="43" customWidth="1"/>
    <col min="13825" max="13825" width="14" customWidth="1"/>
    <col min="13827" max="13827" width="3.140625" customWidth="1"/>
    <col min="13829" max="13829" width="4" customWidth="1"/>
    <col min="14079" max="14079" width="3.42578125" customWidth="1"/>
    <col min="14080" max="14080" width="43" customWidth="1"/>
    <col min="14081" max="14081" width="14" customWidth="1"/>
    <col min="14083" max="14083" width="3.140625" customWidth="1"/>
    <col min="14085" max="14085" width="4" customWidth="1"/>
    <col min="14335" max="14335" width="3.42578125" customWidth="1"/>
    <col min="14336" max="14336" width="43" customWidth="1"/>
    <col min="14337" max="14337" width="14" customWidth="1"/>
    <col min="14339" max="14339" width="3.140625" customWidth="1"/>
    <col min="14341" max="14341" width="4" customWidth="1"/>
    <col min="14591" max="14591" width="3.42578125" customWidth="1"/>
    <col min="14592" max="14592" width="43" customWidth="1"/>
    <col min="14593" max="14593" width="14" customWidth="1"/>
    <col min="14595" max="14595" width="3.140625" customWidth="1"/>
    <col min="14597" max="14597" width="4" customWidth="1"/>
    <col min="14847" max="14847" width="3.42578125" customWidth="1"/>
    <col min="14848" max="14848" width="43" customWidth="1"/>
    <col min="14849" max="14849" width="14" customWidth="1"/>
    <col min="14851" max="14851" width="3.140625" customWidth="1"/>
    <col min="14853" max="14853" width="4" customWidth="1"/>
    <col min="15103" max="15103" width="3.42578125" customWidth="1"/>
    <col min="15104" max="15104" width="43" customWidth="1"/>
    <col min="15105" max="15105" width="14" customWidth="1"/>
    <col min="15107" max="15107" width="3.140625" customWidth="1"/>
    <col min="15109" max="15109" width="4" customWidth="1"/>
    <col min="15359" max="15359" width="3.42578125" customWidth="1"/>
    <col min="15360" max="15360" width="43" customWidth="1"/>
    <col min="15361" max="15361" width="14" customWidth="1"/>
    <col min="15363" max="15363" width="3.140625" customWidth="1"/>
    <col min="15365" max="15365" width="4" customWidth="1"/>
    <col min="15615" max="15615" width="3.42578125" customWidth="1"/>
    <col min="15616" max="15616" width="43" customWidth="1"/>
    <col min="15617" max="15617" width="14" customWidth="1"/>
    <col min="15619" max="15619" width="3.140625" customWidth="1"/>
    <col min="15621" max="15621" width="4" customWidth="1"/>
    <col min="15871" max="15871" width="3.42578125" customWidth="1"/>
    <col min="15872" max="15872" width="43" customWidth="1"/>
    <col min="15873" max="15873" width="14" customWidth="1"/>
    <col min="15875" max="15875" width="3.140625" customWidth="1"/>
    <col min="15877" max="15877" width="4" customWidth="1"/>
    <col min="16127" max="16127" width="3.42578125" customWidth="1"/>
    <col min="16128" max="16128" width="43" customWidth="1"/>
    <col min="16129" max="16129" width="14" customWidth="1"/>
    <col min="16131" max="16131" width="3.140625" customWidth="1"/>
    <col min="16133" max="16133" width="4" customWidth="1"/>
  </cols>
  <sheetData>
    <row r="1" spans="2:19" ht="13.5" customHeight="1">
      <c r="B1" s="75" t="s">
        <v>235</v>
      </c>
      <c r="C1" s="220"/>
      <c r="D1" s="220"/>
      <c r="E1" s="220"/>
      <c r="F1" s="220"/>
      <c r="G1" s="220"/>
      <c r="H1" s="220"/>
    </row>
    <row r="2" spans="2:19">
      <c r="B2" s="232"/>
      <c r="C2" s="220"/>
      <c r="D2" s="220"/>
      <c r="E2" s="220"/>
      <c r="F2" s="220"/>
      <c r="G2" s="220"/>
      <c r="H2" s="220"/>
    </row>
    <row r="3" spans="2:19">
      <c r="B3" s="75" t="s">
        <v>282</v>
      </c>
      <c r="C3" s="220"/>
      <c r="D3" s="220"/>
      <c r="E3" s="220"/>
      <c r="F3" s="220"/>
      <c r="G3" s="220"/>
      <c r="H3" s="220"/>
    </row>
    <row r="4" spans="2:19">
      <c r="B4" s="221"/>
      <c r="C4" s="221"/>
      <c r="D4" s="223" t="s">
        <v>346</v>
      </c>
      <c r="E4" s="222"/>
      <c r="F4" s="224" t="s">
        <v>329</v>
      </c>
      <c r="G4" s="221"/>
      <c r="H4" s="233" t="s">
        <v>123</v>
      </c>
    </row>
    <row r="5" spans="2:19">
      <c r="B5" s="221"/>
      <c r="C5" s="221"/>
      <c r="D5" s="223">
        <v>2014</v>
      </c>
      <c r="E5" s="222"/>
      <c r="F5" s="225" t="s">
        <v>613</v>
      </c>
      <c r="G5" s="221"/>
      <c r="H5" s="233" t="s">
        <v>117</v>
      </c>
    </row>
    <row r="6" spans="2:19">
      <c r="B6" s="91"/>
      <c r="C6" s="224"/>
      <c r="D6" s="223"/>
      <c r="E6" s="223"/>
      <c r="F6" s="224"/>
      <c r="G6" s="224"/>
      <c r="H6" s="233"/>
    </row>
    <row r="7" spans="2:19">
      <c r="B7" s="75" t="s">
        <v>362</v>
      </c>
      <c r="C7" s="224"/>
      <c r="D7" s="242"/>
      <c r="E7" s="223"/>
      <c r="F7" s="234"/>
      <c r="G7" s="224"/>
      <c r="H7" s="149"/>
      <c r="Q7" s="215"/>
      <c r="R7" s="215"/>
      <c r="S7" s="215"/>
    </row>
    <row r="8" spans="2:19">
      <c r="B8" s="91" t="s">
        <v>363</v>
      </c>
      <c r="C8" s="224"/>
      <c r="D8" s="294">
        <v>0.111</v>
      </c>
      <c r="E8" s="223"/>
      <c r="F8" s="235">
        <v>0.10299999999999999</v>
      </c>
      <c r="G8" s="224"/>
      <c r="H8" s="477" t="s">
        <v>592</v>
      </c>
      <c r="Q8" s="236"/>
      <c r="R8" s="236"/>
      <c r="S8" s="236"/>
    </row>
    <row r="9" spans="2:19">
      <c r="B9" s="91" t="s">
        <v>102</v>
      </c>
      <c r="C9" s="224"/>
      <c r="D9" s="294">
        <v>0.16800000000000001</v>
      </c>
      <c r="E9" s="223"/>
      <c r="F9" s="235">
        <v>0.155</v>
      </c>
      <c r="G9" s="224"/>
      <c r="H9" s="477" t="s">
        <v>668</v>
      </c>
      <c r="Q9" s="236"/>
      <c r="R9" s="236"/>
      <c r="S9" s="236"/>
    </row>
    <row r="10" spans="2:19">
      <c r="B10" s="91" t="s">
        <v>614</v>
      </c>
      <c r="C10" s="224"/>
      <c r="D10" s="294">
        <v>4.4999999999999998E-2</v>
      </c>
      <c r="E10" s="223"/>
      <c r="F10" s="235">
        <v>3.7999999999999999E-2</v>
      </c>
      <c r="G10" s="224"/>
      <c r="H10" s="477" t="s">
        <v>593</v>
      </c>
      <c r="Q10" s="236"/>
      <c r="R10" s="236"/>
      <c r="S10" s="236"/>
    </row>
    <row r="11" spans="2:19">
      <c r="B11" s="91" t="s">
        <v>6</v>
      </c>
      <c r="C11" s="224"/>
      <c r="D11" s="517">
        <v>256.8</v>
      </c>
      <c r="E11" s="223"/>
      <c r="F11" s="234">
        <v>271.89999999999998</v>
      </c>
      <c r="G11" s="224"/>
      <c r="H11" s="149">
        <v>-5.5535123207061297</v>
      </c>
      <c r="Q11" s="236"/>
      <c r="R11" s="236"/>
      <c r="S11" s="236"/>
    </row>
    <row r="12" spans="2:19">
      <c r="B12" s="91"/>
      <c r="C12" s="224"/>
      <c r="D12" s="294"/>
      <c r="E12" s="223"/>
      <c r="F12" s="235"/>
      <c r="G12" s="224"/>
      <c r="H12" s="292"/>
      <c r="Q12" s="236"/>
      <c r="R12" s="236"/>
      <c r="S12" s="236"/>
    </row>
    <row r="13" spans="2:19">
      <c r="B13" s="75" t="s">
        <v>364</v>
      </c>
      <c r="D13" s="294"/>
      <c r="F13" s="235"/>
      <c r="G13" s="224"/>
      <c r="H13" s="292"/>
    </row>
    <row r="14" spans="2:19">
      <c r="B14" s="91" t="s">
        <v>618</v>
      </c>
      <c r="D14" s="294">
        <v>0.111</v>
      </c>
      <c r="E14" s="223"/>
      <c r="F14" s="235">
        <v>0.10299999999999999</v>
      </c>
      <c r="G14" s="224"/>
      <c r="H14" s="477" t="s">
        <v>592</v>
      </c>
    </row>
    <row r="15" spans="2:19">
      <c r="B15" s="91" t="s">
        <v>617</v>
      </c>
      <c r="C15" s="224"/>
      <c r="D15" s="294">
        <v>0.14599999999999999</v>
      </c>
      <c r="E15" s="223"/>
      <c r="F15" s="235">
        <v>0.11700000000000001</v>
      </c>
      <c r="G15" s="224"/>
      <c r="H15" s="477" t="s">
        <v>607</v>
      </c>
    </row>
    <row r="16" spans="2:19">
      <c r="B16" s="91" t="s">
        <v>616</v>
      </c>
      <c r="C16" s="224"/>
      <c r="D16" s="294">
        <v>0.19700000000000001</v>
      </c>
      <c r="E16" s="223"/>
      <c r="F16" s="235">
        <v>0.188</v>
      </c>
      <c r="G16" s="224"/>
      <c r="H16" s="477" t="s">
        <v>597</v>
      </c>
    </row>
    <row r="17" spans="1:9">
      <c r="B17" s="91" t="s">
        <v>615</v>
      </c>
      <c r="C17" s="224"/>
      <c r="D17" s="517">
        <v>257.39999999999998</v>
      </c>
      <c r="E17" s="223"/>
      <c r="F17" s="234">
        <v>272.60000000000002</v>
      </c>
      <c r="G17" s="224"/>
      <c r="H17" s="149">
        <v>-5.5759354365370672</v>
      </c>
    </row>
    <row r="18" spans="1:9">
      <c r="B18" s="237"/>
      <c r="C18" s="224"/>
      <c r="D18" s="518"/>
      <c r="E18" s="486"/>
      <c r="F18" s="244"/>
      <c r="G18" s="485"/>
      <c r="H18" s="292"/>
    </row>
    <row r="19" spans="1:9">
      <c r="B19" s="91" t="s">
        <v>347</v>
      </c>
      <c r="C19" s="212"/>
      <c r="D19" s="517">
        <v>39.6</v>
      </c>
      <c r="E19" s="223"/>
      <c r="F19" s="234">
        <v>39</v>
      </c>
      <c r="G19" s="224"/>
      <c r="H19" s="149">
        <v>2</v>
      </c>
      <c r="I19" s="76"/>
    </row>
    <row r="20" spans="1:9">
      <c r="B20" s="99"/>
      <c r="C20" s="485"/>
      <c r="D20" s="517"/>
      <c r="E20" s="486"/>
      <c r="F20" s="519"/>
      <c r="G20" s="485"/>
      <c r="H20" s="149"/>
      <c r="I20" s="76"/>
    </row>
    <row r="21" spans="1:9" ht="22.5" customHeight="1">
      <c r="A21" s="362">
        <v>1</v>
      </c>
      <c r="B21" s="746" t="s">
        <v>590</v>
      </c>
      <c r="C21" s="746"/>
      <c r="D21" s="746"/>
      <c r="E21" s="746"/>
      <c r="F21" s="746"/>
      <c r="G21" s="746"/>
      <c r="H21" s="746"/>
      <c r="I21" s="76"/>
    </row>
    <row r="22" spans="1:9">
      <c r="A22" s="362">
        <v>2</v>
      </c>
      <c r="B22" s="756" t="s">
        <v>591</v>
      </c>
      <c r="C22" s="756"/>
      <c r="D22" s="521"/>
      <c r="E22" s="486"/>
      <c r="F22" s="520"/>
      <c r="G22" s="485"/>
      <c r="H22" s="292"/>
      <c r="I22" s="76"/>
    </row>
    <row r="23" spans="1:9">
      <c r="A23" s="362">
        <v>3</v>
      </c>
      <c r="B23" s="756" t="s">
        <v>589</v>
      </c>
      <c r="C23" s="756"/>
      <c r="D23" s="240"/>
      <c r="E23" s="223"/>
      <c r="F23" s="235"/>
      <c r="G23" s="224"/>
      <c r="H23" s="233"/>
    </row>
    <row r="24" spans="1:9">
      <c r="B24" s="237"/>
      <c r="C24" s="224"/>
      <c r="D24" s="240"/>
      <c r="E24" s="223"/>
      <c r="F24" s="235"/>
      <c r="G24" s="224"/>
      <c r="H24" s="233"/>
    </row>
    <row r="25" spans="1:9">
      <c r="D25" s="268"/>
      <c r="G25" s="224"/>
      <c r="H25" s="233"/>
    </row>
    <row r="26" spans="1:9">
      <c r="B26" s="293" t="s">
        <v>283</v>
      </c>
      <c r="C26" s="224"/>
      <c r="D26" s="223"/>
      <c r="E26" s="222"/>
      <c r="F26" s="224"/>
      <c r="G26" s="224"/>
      <c r="H26" s="233"/>
    </row>
    <row r="27" spans="1:9">
      <c r="C27" s="224"/>
      <c r="D27" s="223" t="s">
        <v>346</v>
      </c>
      <c r="E27" s="222"/>
      <c r="F27" s="224" t="s">
        <v>329</v>
      </c>
      <c r="G27" s="224"/>
      <c r="H27" s="233" t="s">
        <v>123</v>
      </c>
    </row>
    <row r="28" spans="1:9">
      <c r="B28" s="293"/>
      <c r="C28" s="224"/>
      <c r="D28" s="223">
        <v>2014</v>
      </c>
      <c r="E28" s="222"/>
      <c r="F28" s="225" t="s">
        <v>613</v>
      </c>
      <c r="G28" s="224"/>
      <c r="H28" s="233" t="s">
        <v>117</v>
      </c>
    </row>
    <row r="29" spans="1:9">
      <c r="B29" s="293"/>
      <c r="C29" s="224"/>
      <c r="D29" s="240"/>
      <c r="E29" s="223"/>
      <c r="F29" s="224"/>
      <c r="G29" s="224"/>
      <c r="H29" s="233"/>
    </row>
    <row r="30" spans="1:9">
      <c r="B30" s="237" t="s">
        <v>365</v>
      </c>
      <c r="C30" s="224"/>
      <c r="D30" s="263">
        <v>487.1</v>
      </c>
      <c r="E30" s="223"/>
      <c r="F30" s="234">
        <v>495.2</v>
      </c>
      <c r="G30" s="224"/>
      <c r="H30" s="149">
        <v>-1.6357027463650982</v>
      </c>
    </row>
    <row r="31" spans="1:9">
      <c r="A31" s="231"/>
      <c r="B31" s="237" t="s">
        <v>366</v>
      </c>
      <c r="C31" s="184"/>
      <c r="D31" s="263">
        <v>465.8</v>
      </c>
      <c r="E31" s="184"/>
      <c r="F31" s="234">
        <v>467.5</v>
      </c>
      <c r="G31" s="220"/>
      <c r="H31" s="149">
        <v>-0.3636363636363612</v>
      </c>
    </row>
    <row r="32" spans="1:9">
      <c r="A32" s="231"/>
      <c r="B32" s="238" t="s">
        <v>345</v>
      </c>
      <c r="C32" s="184"/>
      <c r="D32" s="263">
        <v>25.2</v>
      </c>
      <c r="E32" s="184"/>
      <c r="F32" s="234">
        <v>33.299999999999997</v>
      </c>
      <c r="H32" s="149">
        <v>-24.324324324324319</v>
      </c>
    </row>
    <row r="33" spans="1:8">
      <c r="A33" s="231"/>
      <c r="B33" s="238" t="s">
        <v>367</v>
      </c>
      <c r="C33" s="184"/>
      <c r="D33" s="263">
        <v>18</v>
      </c>
      <c r="E33" s="184"/>
      <c r="F33" s="234">
        <v>25</v>
      </c>
      <c r="H33" s="149">
        <v>-28.000000000000004</v>
      </c>
    </row>
    <row r="34" spans="1:8">
      <c r="A34" s="231"/>
      <c r="B34" s="484" t="s">
        <v>368</v>
      </c>
      <c r="C34" s="184"/>
      <c r="D34" s="263">
        <v>505.6</v>
      </c>
      <c r="E34" s="186"/>
      <c r="F34" s="234">
        <v>510.2</v>
      </c>
      <c r="H34" s="149">
        <v>-0.90160721285769618</v>
      </c>
    </row>
    <row r="35" spans="1:8">
      <c r="A35" s="185"/>
      <c r="B35" s="484" t="s">
        <v>369</v>
      </c>
      <c r="C35" s="184"/>
      <c r="D35" s="263">
        <v>445.1</v>
      </c>
      <c r="E35" s="186"/>
      <c r="F35" s="234">
        <v>438.3</v>
      </c>
      <c r="H35" s="149">
        <v>1.5514487793748599</v>
      </c>
    </row>
    <row r="36" spans="1:8">
      <c r="A36" s="185"/>
      <c r="B36" s="484" t="s">
        <v>5</v>
      </c>
      <c r="C36" s="184"/>
      <c r="D36" s="263">
        <v>119.5</v>
      </c>
      <c r="E36" s="186"/>
      <c r="F36" s="234">
        <v>137.6</v>
      </c>
      <c r="H36" s="149">
        <v>-13.154069767441856</v>
      </c>
    </row>
    <row r="37" spans="1:8">
      <c r="A37" s="75"/>
      <c r="B37" s="484" t="s">
        <v>34</v>
      </c>
      <c r="C37" s="184"/>
      <c r="D37" s="517">
        <v>41.5</v>
      </c>
      <c r="E37" s="186"/>
      <c r="F37" s="234">
        <v>44.2</v>
      </c>
      <c r="H37" s="149">
        <v>-6.1085972850678791</v>
      </c>
    </row>
    <row r="38" spans="1:8">
      <c r="A38" s="92"/>
      <c r="B38" s="239" t="s">
        <v>337</v>
      </c>
      <c r="C38" s="184"/>
      <c r="D38" s="517">
        <v>18.600000000000001</v>
      </c>
      <c r="E38" s="186"/>
      <c r="F38" s="519">
        <v>21.3</v>
      </c>
      <c r="H38" s="149">
        <v>-12.676056338028166</v>
      </c>
    </row>
    <row r="39" spans="1:8">
      <c r="A39" s="92"/>
      <c r="B39" s="484" t="s">
        <v>37</v>
      </c>
      <c r="C39" s="184"/>
      <c r="D39" s="243">
        <v>1.0943608177937543</v>
      </c>
      <c r="E39" s="186"/>
      <c r="F39" s="522">
        <v>1.1298197581565137</v>
      </c>
      <c r="H39" s="292" t="s">
        <v>594</v>
      </c>
    </row>
    <row r="40" spans="1:8">
      <c r="A40" s="92"/>
      <c r="B40" s="569" t="s">
        <v>621</v>
      </c>
      <c r="C40" s="184"/>
      <c r="D40" s="263">
        <v>92.3</v>
      </c>
      <c r="E40" s="186"/>
      <c r="F40" s="234">
        <v>89.3</v>
      </c>
      <c r="H40" s="149">
        <v>3.3594624860022395</v>
      </c>
    </row>
    <row r="41" spans="1:8">
      <c r="A41" s="92"/>
      <c r="B41" s="484"/>
      <c r="C41" s="184"/>
      <c r="D41" s="241"/>
      <c r="E41" s="186"/>
      <c r="F41" s="234"/>
      <c r="H41" s="149"/>
    </row>
    <row r="42" spans="1:8">
      <c r="A42" s="362">
        <v>1</v>
      </c>
      <c r="B42" s="746" t="s">
        <v>587</v>
      </c>
      <c r="C42" s="746"/>
      <c r="D42" s="746"/>
      <c r="E42" s="746"/>
      <c r="F42" s="746"/>
      <c r="G42" s="746"/>
      <c r="H42" s="746"/>
    </row>
    <row r="43" spans="1:8">
      <c r="A43" s="362">
        <v>2</v>
      </c>
      <c r="B43" s="756" t="s">
        <v>696</v>
      </c>
      <c r="C43" s="756"/>
      <c r="D43" s="521"/>
      <c r="E43" s="570"/>
      <c r="F43" s="520"/>
      <c r="G43" s="571"/>
      <c r="H43" s="292"/>
    </row>
    <row r="44" spans="1:8">
      <c r="A44" s="362">
        <v>3</v>
      </c>
      <c r="B44" s="756" t="s">
        <v>588</v>
      </c>
      <c r="C44" s="756"/>
      <c r="D44" s="240"/>
      <c r="E44" s="223"/>
      <c r="F44" s="235"/>
      <c r="G44" s="224"/>
      <c r="H44" s="233"/>
    </row>
    <row r="45" spans="1:8" ht="15" customHeight="1">
      <c r="A45" s="362">
        <v>4</v>
      </c>
      <c r="B45" s="746" t="s">
        <v>619</v>
      </c>
      <c r="C45" s="746"/>
      <c r="D45" s="746"/>
      <c r="E45" s="746"/>
      <c r="F45" s="746"/>
      <c r="G45" s="746"/>
      <c r="H45" s="746"/>
    </row>
    <row r="46" spans="1:8">
      <c r="A46" s="362">
        <v>5</v>
      </c>
      <c r="B46" s="746" t="s">
        <v>620</v>
      </c>
      <c r="C46" s="746"/>
      <c r="D46" s="746"/>
      <c r="E46" s="746"/>
      <c r="F46" s="746"/>
      <c r="G46" s="746"/>
      <c r="H46" s="746"/>
    </row>
  </sheetData>
  <customSheetViews>
    <customSheetView guid="{BDC7517F-FCD9-4D43-85F8-8FEB94E79248}" showGridLines="0" topLeftCell="A39">
      <selection activeCell="A39" sqref="A39"/>
      <pageMargins left="0.7" right="0.7" top="0.75" bottom="0.75" header="0.3" footer="0.3"/>
      <pageSetup paperSize="9" scale="87" orientation="portrait" horizontalDpi="1200" verticalDpi="1200" r:id="rId1"/>
    </customSheetView>
    <customSheetView guid="{F9FCB958-E158-4566-AC3B-17DC22EB34F1}" showGridLines="0" topLeftCell="A16">
      <pageMargins left="0.7" right="0.7" top="0.75" bottom="0.75" header="0.3" footer="0.3"/>
      <pageSetup paperSize="9" scale="87" orientation="portrait" horizontalDpi="1200" verticalDpi="1200" r:id="rId2"/>
    </customSheetView>
  </customSheetViews>
  <mergeCells count="8">
    <mergeCell ref="B45:H45"/>
    <mergeCell ref="B46:H46"/>
    <mergeCell ref="B22:C22"/>
    <mergeCell ref="B23:C23"/>
    <mergeCell ref="B21:H21"/>
    <mergeCell ref="B42:H42"/>
    <mergeCell ref="B43:C43"/>
    <mergeCell ref="B44:C44"/>
  </mergeCells>
  <pageMargins left="0.7" right="0.7" top="0.75" bottom="0.75" header="0.3" footer="0.3"/>
  <pageSetup paperSize="9" scale="87" orientation="portrait" horizontalDpi="1200" verticalDpi="1200" r:id="rId3"/>
</worksheet>
</file>

<file path=xl/worksheets/sheet9.xml><?xml version="1.0" encoding="utf-8"?>
<worksheet xmlns="http://schemas.openxmlformats.org/spreadsheetml/2006/main" xmlns:r="http://schemas.openxmlformats.org/officeDocument/2006/relationships">
  <sheetPr codeName="Sheet6">
    <pageSetUpPr fitToPage="1"/>
  </sheetPr>
  <dimension ref="A1:U55"/>
  <sheetViews>
    <sheetView zoomScale="90" zoomScaleNormal="90" workbookViewId="0"/>
  </sheetViews>
  <sheetFormatPr defaultRowHeight="15"/>
  <cols>
    <col min="1" max="1" width="2.7109375" style="76" customWidth="1"/>
    <col min="2" max="2" width="30.7109375" style="76" customWidth="1"/>
    <col min="3" max="3" width="2.7109375" style="76" customWidth="1"/>
    <col min="4" max="4" width="10.7109375" style="76" customWidth="1"/>
    <col min="5" max="5" width="2.7109375" style="76" customWidth="1"/>
    <col min="6" max="6" width="11.5703125" style="76" customWidth="1"/>
    <col min="7" max="7" width="2.7109375" style="76" customWidth="1"/>
    <col min="8" max="8" width="10.7109375" style="76" customWidth="1"/>
    <col min="9" max="9" width="2.7109375" style="76" customWidth="1"/>
    <col min="10" max="10" width="10.7109375" style="76" customWidth="1"/>
    <col min="11" max="11" width="2.7109375" style="76" customWidth="1"/>
    <col min="12" max="12" width="10.7109375" style="76" customWidth="1"/>
    <col min="13" max="13" width="2.7109375" style="76" customWidth="1"/>
    <col min="14" max="14" width="10.7109375" style="76" customWidth="1"/>
    <col min="15" max="15" width="2.7109375" style="76" customWidth="1"/>
    <col min="16" max="16" width="10.7109375" style="76" customWidth="1"/>
    <col min="17" max="17" width="6.5703125" style="76" customWidth="1"/>
    <col min="18" max="18" width="5.85546875" style="76" customWidth="1"/>
    <col min="19" max="16384" width="9.140625" style="76"/>
  </cols>
  <sheetData>
    <row r="1" spans="2:21">
      <c r="B1" s="75" t="s">
        <v>237</v>
      </c>
    </row>
    <row r="2" spans="2:21" ht="15" customHeight="1">
      <c r="C2" s="139"/>
      <c r="D2" s="752" t="s">
        <v>44</v>
      </c>
      <c r="E2" s="144"/>
      <c r="F2" s="752" t="s">
        <v>52</v>
      </c>
      <c r="G2" s="758"/>
      <c r="H2" s="759" t="s">
        <v>370</v>
      </c>
      <c r="J2" s="760" t="s">
        <v>133</v>
      </c>
      <c r="K2" s="136"/>
      <c r="L2" s="752" t="s">
        <v>371</v>
      </c>
      <c r="M2" s="757"/>
      <c r="N2" s="752" t="s">
        <v>372</v>
      </c>
      <c r="O2" s="757"/>
      <c r="P2" s="757" t="s">
        <v>134</v>
      </c>
    </row>
    <row r="3" spans="2:21" ht="15" customHeight="1">
      <c r="B3" s="44"/>
      <c r="C3" s="139"/>
      <c r="D3" s="752"/>
      <c r="E3" s="144"/>
      <c r="F3" s="752"/>
      <c r="G3" s="758"/>
      <c r="H3" s="759"/>
      <c r="I3" s="144"/>
      <c r="J3" s="760"/>
      <c r="K3" s="136"/>
      <c r="L3" s="752"/>
      <c r="M3" s="757"/>
      <c r="N3" s="752"/>
      <c r="O3" s="757"/>
      <c r="P3" s="757"/>
    </row>
    <row r="4" spans="2:21" ht="15" customHeight="1">
      <c r="B4" s="44"/>
      <c r="C4" s="139"/>
      <c r="D4" s="752"/>
      <c r="F4" s="752"/>
      <c r="G4" s="758"/>
      <c r="H4" s="759"/>
      <c r="I4" s="144"/>
      <c r="J4" s="760"/>
      <c r="K4" s="136"/>
      <c r="L4" s="752"/>
      <c r="M4" s="757"/>
      <c r="N4" s="752"/>
      <c r="O4" s="757"/>
      <c r="P4" s="757"/>
    </row>
    <row r="5" spans="2:21">
      <c r="B5" s="479" t="s">
        <v>338</v>
      </c>
      <c r="C5" s="139"/>
      <c r="D5" s="752"/>
      <c r="F5" s="752"/>
      <c r="G5" s="758"/>
      <c r="H5" s="759"/>
      <c r="I5" s="144"/>
      <c r="J5" s="760"/>
      <c r="L5" s="752"/>
      <c r="M5" s="757"/>
      <c r="N5" s="752"/>
      <c r="O5" s="757"/>
      <c r="P5" s="757"/>
    </row>
    <row r="6" spans="2:21">
      <c r="B6" s="143"/>
      <c r="C6" s="139"/>
      <c r="D6" s="144" t="s">
        <v>26</v>
      </c>
      <c r="E6" s="139"/>
      <c r="F6" s="144" t="s">
        <v>26</v>
      </c>
      <c r="G6" s="139"/>
      <c r="H6" s="144" t="s">
        <v>26</v>
      </c>
      <c r="I6" s="139"/>
      <c r="J6" s="144" t="s">
        <v>26</v>
      </c>
      <c r="K6" s="139"/>
      <c r="L6" s="144" t="s">
        <v>26</v>
      </c>
      <c r="M6" s="144"/>
      <c r="N6" s="486" t="s">
        <v>26</v>
      </c>
      <c r="O6" s="486"/>
      <c r="P6" s="144" t="s">
        <v>26</v>
      </c>
    </row>
    <row r="7" spans="2:21">
      <c r="B7" s="143"/>
      <c r="C7" s="139"/>
      <c r="D7" s="139"/>
      <c r="E7" s="139"/>
      <c r="F7" s="139"/>
      <c r="G7" s="139"/>
      <c r="H7" s="139"/>
      <c r="I7" s="139"/>
      <c r="J7" s="139"/>
      <c r="K7" s="139"/>
      <c r="L7" s="139"/>
      <c r="M7" s="139"/>
      <c r="N7" s="485"/>
      <c r="O7" s="485"/>
      <c r="P7" s="139"/>
    </row>
    <row r="8" spans="2:21">
      <c r="B8" s="143" t="s">
        <v>8</v>
      </c>
      <c r="C8" s="144"/>
      <c r="D8" s="16">
        <v>3493</v>
      </c>
      <c r="E8" s="16" t="s">
        <v>211</v>
      </c>
      <c r="F8" s="16">
        <v>1234</v>
      </c>
      <c r="G8" s="16" t="s">
        <v>211</v>
      </c>
      <c r="H8" s="16">
        <v>645</v>
      </c>
      <c r="I8" s="16" t="s">
        <v>211</v>
      </c>
      <c r="J8" s="16">
        <v>-64</v>
      </c>
      <c r="K8" s="16" t="s">
        <v>211</v>
      </c>
      <c r="L8" s="16">
        <v>96</v>
      </c>
      <c r="M8" s="16" t="s">
        <v>211</v>
      </c>
      <c r="N8" s="16">
        <v>400</v>
      </c>
      <c r="O8" s="16" t="s">
        <v>211</v>
      </c>
      <c r="P8" s="16">
        <v>5804</v>
      </c>
      <c r="R8" s="158"/>
      <c r="S8" s="158" t="s">
        <v>211</v>
      </c>
      <c r="T8" s="158"/>
      <c r="U8" s="158"/>
    </row>
    <row r="9" spans="2:21">
      <c r="B9" s="143" t="s">
        <v>9</v>
      </c>
      <c r="C9" s="144"/>
      <c r="D9" s="16">
        <v>700</v>
      </c>
      <c r="E9" s="16" t="s">
        <v>211</v>
      </c>
      <c r="F9" s="16">
        <v>984</v>
      </c>
      <c r="G9" s="16" t="s">
        <v>211</v>
      </c>
      <c r="H9" s="16">
        <v>675</v>
      </c>
      <c r="I9" s="16" t="s">
        <v>211</v>
      </c>
      <c r="J9" s="16">
        <v>854</v>
      </c>
      <c r="K9" s="16" t="s">
        <v>211</v>
      </c>
      <c r="L9" s="16">
        <v>163</v>
      </c>
      <c r="M9" s="16" t="s">
        <v>211</v>
      </c>
      <c r="N9" s="16">
        <v>72</v>
      </c>
      <c r="O9" s="16" t="s">
        <v>211</v>
      </c>
      <c r="P9" s="16">
        <v>3448</v>
      </c>
      <c r="R9" s="158"/>
      <c r="S9" s="158" t="s">
        <v>211</v>
      </c>
      <c r="T9" s="158"/>
      <c r="U9" s="158"/>
    </row>
    <row r="10" spans="2:21">
      <c r="B10" s="138" t="s">
        <v>38</v>
      </c>
      <c r="C10" s="144"/>
      <c r="D10" s="397">
        <v>4193</v>
      </c>
      <c r="E10" s="16" t="s">
        <v>211</v>
      </c>
      <c r="F10" s="397">
        <v>2218</v>
      </c>
      <c r="G10" s="16" t="s">
        <v>211</v>
      </c>
      <c r="H10" s="397">
        <v>1320</v>
      </c>
      <c r="I10" s="16" t="s">
        <v>211</v>
      </c>
      <c r="J10" s="397">
        <v>790</v>
      </c>
      <c r="K10" s="16" t="s">
        <v>211</v>
      </c>
      <c r="L10" s="397">
        <v>259</v>
      </c>
      <c r="M10" s="16" t="s">
        <v>211</v>
      </c>
      <c r="N10" s="397">
        <v>472</v>
      </c>
      <c r="O10" s="16" t="s">
        <v>211</v>
      </c>
      <c r="P10" s="397">
        <v>9252</v>
      </c>
      <c r="R10" s="158"/>
      <c r="S10" s="158"/>
      <c r="T10" s="158"/>
      <c r="U10" s="158"/>
    </row>
    <row r="11" spans="2:21">
      <c r="B11" s="143" t="s">
        <v>0</v>
      </c>
      <c r="C11" s="144"/>
      <c r="D11" s="16">
        <v>-2207</v>
      </c>
      <c r="E11" s="16" t="s">
        <v>211</v>
      </c>
      <c r="F11" s="16">
        <v>-1033</v>
      </c>
      <c r="G11" s="16" t="s">
        <v>211</v>
      </c>
      <c r="H11" s="16">
        <v>-708</v>
      </c>
      <c r="I11" s="16" t="s">
        <v>211</v>
      </c>
      <c r="J11" s="16">
        <v>-329</v>
      </c>
      <c r="K11" s="16" t="s">
        <v>211</v>
      </c>
      <c r="L11" s="16">
        <v>-203</v>
      </c>
      <c r="M11" s="16" t="s">
        <v>211</v>
      </c>
      <c r="N11" s="16">
        <v>-195</v>
      </c>
      <c r="O11" s="16" t="s">
        <v>211</v>
      </c>
      <c r="P11" s="16">
        <v>-4675</v>
      </c>
      <c r="R11" s="158"/>
      <c r="S11" s="158"/>
      <c r="T11" s="158"/>
      <c r="U11" s="158"/>
    </row>
    <row r="12" spans="2:21">
      <c r="B12" s="143" t="s">
        <v>1</v>
      </c>
      <c r="C12" s="144"/>
      <c r="D12" s="16">
        <v>-276</v>
      </c>
      <c r="E12" s="16" t="s">
        <v>211</v>
      </c>
      <c r="F12" s="18">
        <v>-29</v>
      </c>
      <c r="G12" s="16" t="s">
        <v>211</v>
      </c>
      <c r="H12" s="16">
        <v>-78</v>
      </c>
      <c r="I12" s="16" t="s">
        <v>211</v>
      </c>
      <c r="J12" s="393">
        <v>0</v>
      </c>
      <c r="K12" s="16" t="s">
        <v>211</v>
      </c>
      <c r="L12" s="66">
        <v>-324</v>
      </c>
      <c r="M12" s="16" t="s">
        <v>211</v>
      </c>
      <c r="N12" s="66">
        <v>-51</v>
      </c>
      <c r="O12" s="16" t="s">
        <v>211</v>
      </c>
      <c r="P12" s="16">
        <v>-758</v>
      </c>
      <c r="R12" s="158"/>
      <c r="S12" s="158"/>
      <c r="T12" s="158"/>
      <c r="U12" s="158"/>
    </row>
    <row r="13" spans="2:21">
      <c r="B13" s="102" t="s">
        <v>42</v>
      </c>
      <c r="C13" s="103"/>
      <c r="D13" s="398">
        <v>1710</v>
      </c>
      <c r="E13" s="16" t="s">
        <v>211</v>
      </c>
      <c r="F13" s="398">
        <v>1156</v>
      </c>
      <c r="G13" s="16" t="s">
        <v>211</v>
      </c>
      <c r="H13" s="398">
        <v>534</v>
      </c>
      <c r="I13" s="16" t="s">
        <v>211</v>
      </c>
      <c r="J13" s="398">
        <v>461</v>
      </c>
      <c r="K13" s="16" t="s">
        <v>211</v>
      </c>
      <c r="L13" s="398">
        <v>-268</v>
      </c>
      <c r="M13" s="16" t="s">
        <v>211</v>
      </c>
      <c r="N13" s="398">
        <v>226</v>
      </c>
      <c r="O13" s="404"/>
      <c r="P13" s="398">
        <v>3819</v>
      </c>
      <c r="R13" s="158"/>
      <c r="S13" s="158"/>
      <c r="T13" s="158"/>
      <c r="U13" s="158"/>
    </row>
    <row r="14" spans="2:21">
      <c r="B14" s="143"/>
      <c r="C14" s="139"/>
      <c r="D14" s="399"/>
      <c r="E14" s="139"/>
      <c r="F14" s="399"/>
      <c r="G14" s="17" t="s">
        <v>211</v>
      </c>
      <c r="H14" s="399"/>
      <c r="I14" s="17" t="s">
        <v>211</v>
      </c>
      <c r="J14" s="399"/>
      <c r="K14" s="17" t="s">
        <v>211</v>
      </c>
      <c r="L14" s="400"/>
      <c r="M14" s="144"/>
      <c r="N14" s="400"/>
      <c r="O14" s="486"/>
      <c r="P14" s="400"/>
      <c r="R14" s="158"/>
      <c r="S14" s="158"/>
      <c r="T14" s="158"/>
      <c r="U14" s="158"/>
    </row>
    <row r="15" spans="2:21">
      <c r="B15" s="143" t="s">
        <v>18</v>
      </c>
      <c r="C15" s="139"/>
      <c r="D15" s="296">
        <v>2.2800000000000001E-2</v>
      </c>
      <c r="E15" s="139"/>
      <c r="F15" s="296">
        <v>2.63E-2</v>
      </c>
      <c r="G15" s="464"/>
      <c r="H15" s="296">
        <v>6.6900000000000001E-2</v>
      </c>
      <c r="I15" s="245"/>
      <c r="J15" s="246"/>
      <c r="K15" s="17" t="s">
        <v>211</v>
      </c>
      <c r="L15" s="246"/>
      <c r="M15" s="244"/>
      <c r="N15" s="246"/>
      <c r="O15" s="244"/>
      <c r="P15" s="296">
        <v>2.4E-2</v>
      </c>
      <c r="R15" s="158"/>
      <c r="S15" s="158"/>
      <c r="T15" s="158"/>
      <c r="U15" s="158"/>
    </row>
    <row r="16" spans="2:21">
      <c r="B16" s="289" t="s">
        <v>284</v>
      </c>
      <c r="C16" s="144"/>
      <c r="D16" s="296">
        <v>1.8E-3</v>
      </c>
      <c r="E16" s="139"/>
      <c r="F16" s="296">
        <v>5.0000000000000001E-4</v>
      </c>
      <c r="G16" s="464"/>
      <c r="H16" s="296">
        <v>7.7999999999999996E-3</v>
      </c>
      <c r="I16" s="245"/>
      <c r="J16" s="246"/>
      <c r="K16" s="245"/>
      <c r="L16" s="247"/>
      <c r="M16" s="248"/>
      <c r="N16" s="247"/>
      <c r="O16" s="248"/>
      <c r="P16" s="296">
        <v>3.0000000000000001E-3</v>
      </c>
      <c r="R16" s="158"/>
      <c r="S16" s="158"/>
      <c r="T16" s="158"/>
      <c r="U16" s="158"/>
    </row>
    <row r="17" spans="1:21">
      <c r="B17" s="143" t="s">
        <v>19</v>
      </c>
      <c r="C17" s="144"/>
      <c r="D17" s="296">
        <v>4.82E-2</v>
      </c>
      <c r="E17" s="139"/>
      <c r="F17" s="296">
        <v>1.9599999999999999E-2</v>
      </c>
      <c r="G17" s="464"/>
      <c r="H17" s="296">
        <v>5.1999999999999998E-2</v>
      </c>
      <c r="I17" s="245"/>
      <c r="J17" s="246"/>
      <c r="K17" s="245"/>
      <c r="L17" s="246"/>
      <c r="M17" s="244"/>
      <c r="N17" s="246"/>
      <c r="O17" s="244"/>
      <c r="P17" s="296">
        <v>2.9000000000000001E-2</v>
      </c>
      <c r="R17" s="158"/>
      <c r="S17" s="158"/>
      <c r="T17" s="158"/>
      <c r="U17" s="158"/>
    </row>
    <row r="18" spans="1:21">
      <c r="B18" s="143"/>
      <c r="C18" s="144"/>
      <c r="D18" s="465"/>
      <c r="E18" s="139"/>
      <c r="F18" s="144"/>
      <c r="G18" s="139"/>
      <c r="H18" s="144"/>
      <c r="I18" s="139"/>
      <c r="J18" s="144"/>
      <c r="K18" s="139"/>
      <c r="L18" s="144"/>
      <c r="M18" s="144"/>
      <c r="N18" s="486"/>
      <c r="O18" s="486"/>
      <c r="P18" s="144"/>
      <c r="R18" s="158"/>
      <c r="S18" s="158"/>
      <c r="T18" s="158"/>
      <c r="U18" s="158"/>
    </row>
    <row r="19" spans="1:21">
      <c r="B19" s="138" t="s">
        <v>43</v>
      </c>
      <c r="C19" s="144"/>
      <c r="D19" s="757" t="s">
        <v>28</v>
      </c>
      <c r="E19" s="758"/>
      <c r="F19" s="757" t="s">
        <v>28</v>
      </c>
      <c r="G19" s="758"/>
      <c r="H19" s="757" t="s">
        <v>28</v>
      </c>
      <c r="I19" s="758"/>
      <c r="J19" s="757" t="s">
        <v>28</v>
      </c>
      <c r="K19" s="758"/>
      <c r="L19" s="757" t="s">
        <v>28</v>
      </c>
      <c r="M19" s="757"/>
      <c r="N19" s="757" t="s">
        <v>28</v>
      </c>
      <c r="O19" s="757"/>
      <c r="P19" s="757" t="s">
        <v>28</v>
      </c>
      <c r="R19" s="158"/>
      <c r="S19" s="158"/>
      <c r="T19" s="158"/>
      <c r="U19" s="158"/>
    </row>
    <row r="20" spans="1:21">
      <c r="B20" s="199" t="s">
        <v>236</v>
      </c>
      <c r="C20" s="144"/>
      <c r="D20" s="757"/>
      <c r="E20" s="758"/>
      <c r="F20" s="757"/>
      <c r="G20" s="758"/>
      <c r="H20" s="757"/>
      <c r="I20" s="758"/>
      <c r="J20" s="757"/>
      <c r="K20" s="758"/>
      <c r="L20" s="757"/>
      <c r="M20" s="757"/>
      <c r="N20" s="757"/>
      <c r="O20" s="757"/>
      <c r="P20" s="757"/>
      <c r="R20" s="158"/>
      <c r="S20" s="158"/>
      <c r="T20" s="158"/>
      <c r="U20" s="158"/>
    </row>
    <row r="21" spans="1:21">
      <c r="B21" s="143"/>
      <c r="C21" s="144"/>
      <c r="D21" s="465"/>
      <c r="E21" s="139"/>
      <c r="F21" s="144"/>
      <c r="G21" s="139"/>
      <c r="H21" s="144"/>
      <c r="I21" s="139"/>
      <c r="J21" s="144"/>
      <c r="K21" s="139"/>
      <c r="L21" s="144"/>
      <c r="M21" s="144"/>
      <c r="N21" s="486"/>
      <c r="O21" s="486"/>
      <c r="P21" s="144"/>
      <c r="R21" s="158"/>
      <c r="S21" s="158"/>
      <c r="T21" s="158"/>
      <c r="U21" s="158"/>
    </row>
    <row r="22" spans="1:21">
      <c r="B22" s="337" t="s">
        <v>330</v>
      </c>
      <c r="C22" s="144"/>
      <c r="D22" s="249">
        <v>315.2</v>
      </c>
      <c r="E22" s="139" t="s">
        <v>211</v>
      </c>
      <c r="F22" s="194">
        <v>104.7</v>
      </c>
      <c r="G22" s="139" t="s">
        <v>211</v>
      </c>
      <c r="H22" s="194">
        <v>19.899999999999999</v>
      </c>
      <c r="I22" s="139" t="s">
        <v>211</v>
      </c>
      <c r="J22" s="106" t="s">
        <v>211</v>
      </c>
      <c r="K22" s="139" t="s">
        <v>211</v>
      </c>
      <c r="L22" s="195">
        <v>24.7</v>
      </c>
      <c r="M22" s="144" t="s">
        <v>211</v>
      </c>
      <c r="N22" s="195">
        <v>22.6</v>
      </c>
      <c r="O22" s="486" t="s">
        <v>211</v>
      </c>
      <c r="P22" s="194">
        <v>487.09999999999997</v>
      </c>
      <c r="R22" s="158"/>
      <c r="S22" s="158"/>
      <c r="T22" s="158"/>
      <c r="U22" s="158"/>
    </row>
    <row r="23" spans="1:21">
      <c r="B23" s="337" t="s">
        <v>331</v>
      </c>
      <c r="C23" s="144"/>
      <c r="D23" s="394">
        <v>284.3</v>
      </c>
      <c r="E23" s="139" t="s">
        <v>211</v>
      </c>
      <c r="F23" s="394">
        <v>117.2</v>
      </c>
      <c r="G23" s="139" t="s">
        <v>211</v>
      </c>
      <c r="H23" s="394">
        <v>17.399999999999999</v>
      </c>
      <c r="I23" s="139" t="s">
        <v>211</v>
      </c>
      <c r="J23" s="106" t="s">
        <v>211</v>
      </c>
      <c r="K23" s="139" t="s">
        <v>211</v>
      </c>
      <c r="L23" s="395">
        <v>2.5</v>
      </c>
      <c r="M23" s="144" t="s">
        <v>211</v>
      </c>
      <c r="N23" s="395">
        <v>23.7</v>
      </c>
      <c r="O23" s="486" t="s">
        <v>211</v>
      </c>
      <c r="P23" s="394">
        <v>445.09999999999997</v>
      </c>
      <c r="R23" s="158"/>
      <c r="S23" s="158"/>
      <c r="T23" s="158"/>
      <c r="U23" s="158"/>
    </row>
    <row r="24" spans="1:21">
      <c r="B24" s="138" t="s">
        <v>41</v>
      </c>
      <c r="C24" s="144"/>
      <c r="D24" s="401">
        <v>599.5</v>
      </c>
      <c r="E24" s="139" t="s">
        <v>211</v>
      </c>
      <c r="F24" s="401">
        <v>221.9</v>
      </c>
      <c r="G24" s="139" t="s">
        <v>211</v>
      </c>
      <c r="H24" s="401">
        <v>37.299999999999997</v>
      </c>
      <c r="I24" s="139" t="s">
        <v>211</v>
      </c>
      <c r="J24" s="106" t="s">
        <v>211</v>
      </c>
      <c r="K24" s="139" t="s">
        <v>211</v>
      </c>
      <c r="L24" s="401">
        <v>27.2</v>
      </c>
      <c r="M24" s="144" t="s">
        <v>211</v>
      </c>
      <c r="N24" s="401">
        <v>46.3</v>
      </c>
      <c r="O24" s="486" t="s">
        <v>211</v>
      </c>
      <c r="P24" s="401">
        <v>932.19999999999993</v>
      </c>
      <c r="R24" s="158"/>
      <c r="S24" s="158"/>
      <c r="T24" s="158"/>
      <c r="U24" s="158"/>
    </row>
    <row r="25" spans="1:21">
      <c r="B25" s="143"/>
      <c r="C25" s="144"/>
      <c r="D25" s="400" t="s">
        <v>211</v>
      </c>
      <c r="E25" s="139" t="s">
        <v>211</v>
      </c>
      <c r="F25" s="400" t="s">
        <v>211</v>
      </c>
      <c r="G25" s="139" t="s">
        <v>211</v>
      </c>
      <c r="H25" s="400" t="s">
        <v>211</v>
      </c>
      <c r="I25" s="139" t="s">
        <v>211</v>
      </c>
      <c r="J25" s="106" t="s">
        <v>211</v>
      </c>
      <c r="K25" s="139" t="s">
        <v>211</v>
      </c>
      <c r="L25" s="400" t="s">
        <v>211</v>
      </c>
      <c r="M25" s="144" t="s">
        <v>211</v>
      </c>
      <c r="N25" s="400" t="s">
        <v>211</v>
      </c>
      <c r="O25" s="486" t="s">
        <v>211</v>
      </c>
      <c r="P25" s="400" t="s">
        <v>211</v>
      </c>
      <c r="R25" s="158"/>
      <c r="S25" s="158"/>
      <c r="T25" s="158"/>
      <c r="U25" s="158"/>
    </row>
    <row r="26" spans="1:21">
      <c r="B26" s="143" t="s">
        <v>6</v>
      </c>
      <c r="C26" s="144"/>
      <c r="D26" s="249">
        <v>70.8</v>
      </c>
      <c r="E26" s="139" t="s">
        <v>211</v>
      </c>
      <c r="F26" s="249">
        <v>114</v>
      </c>
      <c r="G26" s="139" t="s">
        <v>211</v>
      </c>
      <c r="H26" s="249">
        <v>21.5</v>
      </c>
      <c r="I26" s="139" t="s">
        <v>211</v>
      </c>
      <c r="J26" s="106" t="s">
        <v>211</v>
      </c>
      <c r="K26" s="139" t="s">
        <v>211</v>
      </c>
      <c r="L26" s="249">
        <v>46.3</v>
      </c>
      <c r="M26" s="144" t="s">
        <v>211</v>
      </c>
      <c r="N26" s="249">
        <v>4.8</v>
      </c>
      <c r="O26" s="486" t="s">
        <v>211</v>
      </c>
      <c r="P26" s="194">
        <v>257.40000000000003</v>
      </c>
      <c r="R26" s="158"/>
      <c r="S26" s="158"/>
      <c r="T26" s="158"/>
      <c r="U26" s="158"/>
    </row>
    <row r="27" spans="1:21">
      <c r="R27" s="158"/>
      <c r="S27" s="158"/>
      <c r="T27" s="158"/>
      <c r="U27" s="158"/>
    </row>
    <row r="28" spans="1:21">
      <c r="R28" s="158"/>
      <c r="S28" s="158"/>
      <c r="T28" s="158"/>
      <c r="U28" s="158"/>
    </row>
    <row r="29" spans="1:21">
      <c r="B29" s="138"/>
      <c r="L29" s="524"/>
      <c r="R29" s="158"/>
      <c r="S29" s="158"/>
      <c r="T29" s="158"/>
      <c r="U29" s="158"/>
    </row>
    <row r="30" spans="1:21">
      <c r="A30" s="362">
        <v>1</v>
      </c>
      <c r="B30" s="572" t="s">
        <v>697</v>
      </c>
      <c r="C30" s="328"/>
      <c r="R30" s="158"/>
      <c r="S30" s="158"/>
      <c r="T30" s="158"/>
      <c r="U30" s="158"/>
    </row>
    <row r="31" spans="1:21">
      <c r="A31" s="362">
        <v>2</v>
      </c>
      <c r="B31" s="627" t="s">
        <v>622</v>
      </c>
      <c r="C31" s="627"/>
      <c r="R31" s="158"/>
      <c r="S31" s="158"/>
      <c r="T31" s="158"/>
      <c r="U31" s="158"/>
    </row>
    <row r="32" spans="1:21">
      <c r="B32" s="143"/>
      <c r="C32" s="139"/>
      <c r="D32" s="187"/>
      <c r="E32" s="187"/>
      <c r="F32" s="187"/>
      <c r="G32" s="187"/>
      <c r="H32" s="187"/>
      <c r="I32" s="187"/>
      <c r="J32" s="187"/>
      <c r="K32" s="187"/>
      <c r="L32" s="187"/>
      <c r="M32" s="187"/>
      <c r="N32" s="485"/>
      <c r="O32" s="485"/>
      <c r="P32" s="187"/>
      <c r="R32" s="158"/>
      <c r="S32" s="158"/>
      <c r="T32" s="158"/>
      <c r="U32" s="158"/>
    </row>
    <row r="33" spans="2:21">
      <c r="B33" s="143"/>
      <c r="C33" s="139"/>
      <c r="D33" s="187"/>
      <c r="E33" s="187"/>
      <c r="F33" s="187"/>
      <c r="G33" s="187"/>
      <c r="H33" s="187"/>
      <c r="I33" s="187"/>
      <c r="J33" s="187"/>
      <c r="K33" s="187"/>
      <c r="L33" s="187"/>
      <c r="M33" s="187"/>
      <c r="N33" s="485"/>
      <c r="O33" s="485"/>
      <c r="P33" s="187"/>
      <c r="R33" s="158"/>
      <c r="S33" s="158"/>
      <c r="T33" s="158"/>
      <c r="U33" s="158"/>
    </row>
    <row r="34" spans="2:21">
      <c r="B34" s="143"/>
      <c r="C34" s="139"/>
      <c r="D34" s="187"/>
      <c r="E34" s="187"/>
      <c r="F34" s="187"/>
      <c r="G34" s="187"/>
      <c r="H34" s="187"/>
      <c r="I34" s="187"/>
      <c r="J34" s="187"/>
      <c r="K34" s="187"/>
      <c r="L34" s="187"/>
      <c r="M34" s="187"/>
      <c r="N34" s="485"/>
      <c r="O34" s="485"/>
      <c r="P34" s="187"/>
      <c r="R34" s="158"/>
      <c r="S34" s="158"/>
      <c r="T34" s="158"/>
      <c r="U34" s="158"/>
    </row>
    <row r="35" spans="2:21">
      <c r="B35" s="143"/>
      <c r="C35" s="139"/>
      <c r="D35" s="187"/>
      <c r="E35" s="187"/>
      <c r="F35" s="187"/>
      <c r="G35" s="187"/>
      <c r="H35" s="187"/>
      <c r="I35" s="187"/>
      <c r="J35" s="187"/>
      <c r="K35" s="187"/>
      <c r="L35" s="187"/>
      <c r="M35" s="187"/>
      <c r="N35" s="485"/>
      <c r="O35" s="485"/>
      <c r="P35" s="187"/>
      <c r="R35" s="158"/>
      <c r="S35" s="158"/>
      <c r="T35" s="158"/>
      <c r="U35" s="158"/>
    </row>
    <row r="36" spans="2:21">
      <c r="B36" s="143"/>
      <c r="C36" s="139"/>
      <c r="D36" s="187"/>
      <c r="E36" s="187"/>
      <c r="F36" s="187"/>
      <c r="G36" s="187"/>
      <c r="H36" s="187"/>
      <c r="I36" s="187"/>
      <c r="J36" s="187"/>
      <c r="K36" s="187"/>
      <c r="L36" s="187"/>
      <c r="M36" s="187"/>
      <c r="N36" s="485"/>
      <c r="O36" s="485"/>
      <c r="P36" s="187"/>
      <c r="R36" s="158"/>
      <c r="S36" s="158"/>
      <c r="T36" s="158"/>
      <c r="U36" s="158"/>
    </row>
    <row r="37" spans="2:21">
      <c r="B37" s="143"/>
      <c r="C37" s="139"/>
      <c r="D37" s="187"/>
      <c r="E37" s="187"/>
      <c r="F37" s="187"/>
      <c r="G37" s="187"/>
      <c r="H37" s="187"/>
      <c r="I37" s="187"/>
      <c r="J37" s="187"/>
      <c r="K37" s="187"/>
      <c r="L37" s="187"/>
      <c r="M37" s="187"/>
      <c r="N37" s="485"/>
      <c r="O37" s="485"/>
      <c r="P37" s="187"/>
      <c r="R37" s="158"/>
      <c r="S37" s="158"/>
      <c r="T37" s="158"/>
      <c r="U37" s="158"/>
    </row>
    <row r="38" spans="2:21">
      <c r="B38" s="143"/>
      <c r="C38" s="139"/>
      <c r="D38" s="187"/>
      <c r="E38" s="187"/>
      <c r="F38" s="187"/>
      <c r="G38" s="187"/>
      <c r="H38" s="187"/>
      <c r="I38" s="187"/>
      <c r="J38" s="187"/>
      <c r="K38" s="187"/>
      <c r="L38" s="187"/>
      <c r="M38" s="187"/>
      <c r="N38" s="485"/>
      <c r="O38" s="485"/>
      <c r="P38" s="187"/>
      <c r="R38" s="158"/>
      <c r="S38" s="158"/>
      <c r="T38" s="158"/>
      <c r="U38" s="158"/>
    </row>
    <row r="39" spans="2:21">
      <c r="B39" s="143"/>
      <c r="C39" s="139"/>
      <c r="D39" s="187"/>
      <c r="E39" s="187"/>
      <c r="F39" s="187"/>
      <c r="G39" s="187"/>
      <c r="H39" s="187"/>
      <c r="I39" s="187"/>
      <c r="J39" s="187"/>
      <c r="K39" s="187"/>
      <c r="L39" s="187"/>
      <c r="M39" s="187"/>
      <c r="N39" s="485"/>
      <c r="O39" s="485"/>
      <c r="P39" s="187"/>
      <c r="R39" s="158"/>
      <c r="S39" s="158"/>
      <c r="T39" s="158"/>
      <c r="U39" s="158"/>
    </row>
    <row r="40" spans="2:21">
      <c r="B40" s="99"/>
      <c r="C40" s="104"/>
      <c r="D40" s="187"/>
      <c r="E40" s="187"/>
      <c r="F40" s="187"/>
      <c r="G40" s="187"/>
      <c r="H40" s="187"/>
      <c r="I40" s="187"/>
      <c r="J40" s="187"/>
      <c r="K40" s="187"/>
      <c r="L40" s="187"/>
      <c r="M40" s="187"/>
      <c r="N40" s="485"/>
      <c r="O40" s="485"/>
      <c r="P40" s="187"/>
      <c r="R40" s="158"/>
      <c r="S40" s="158"/>
      <c r="T40" s="158"/>
      <c r="U40" s="158"/>
    </row>
    <row r="41" spans="2:21">
      <c r="B41" s="143"/>
      <c r="C41" s="139"/>
      <c r="D41" s="187"/>
      <c r="E41" s="187"/>
      <c r="F41" s="187"/>
      <c r="G41" s="187"/>
      <c r="H41" s="187"/>
      <c r="I41" s="187"/>
      <c r="J41" s="187"/>
      <c r="K41" s="187"/>
      <c r="L41" s="187"/>
      <c r="M41" s="187"/>
      <c r="N41" s="485"/>
      <c r="O41" s="485"/>
      <c r="P41" s="187"/>
      <c r="R41" s="158"/>
      <c r="S41" s="158"/>
      <c r="T41" s="158"/>
      <c r="U41" s="158"/>
    </row>
    <row r="42" spans="2:21">
      <c r="B42" s="143"/>
      <c r="C42" s="139"/>
      <c r="D42" s="187"/>
      <c r="E42" s="187"/>
      <c r="F42" s="187"/>
      <c r="G42" s="187"/>
      <c r="H42" s="187"/>
      <c r="I42" s="187"/>
      <c r="J42" s="187"/>
      <c r="K42" s="187"/>
      <c r="L42" s="187"/>
      <c r="M42" s="187"/>
      <c r="N42" s="485"/>
      <c r="O42" s="485"/>
      <c r="P42" s="187"/>
      <c r="R42" s="158"/>
      <c r="S42" s="158"/>
      <c r="T42" s="158"/>
      <c r="U42" s="158"/>
    </row>
    <row r="43" spans="2:21">
      <c r="B43" s="143"/>
      <c r="C43" s="139"/>
      <c r="D43" s="187"/>
      <c r="E43" s="187"/>
      <c r="F43" s="187"/>
      <c r="G43" s="187"/>
      <c r="H43" s="187"/>
      <c r="I43" s="187"/>
      <c r="J43" s="187"/>
      <c r="K43" s="187"/>
      <c r="L43" s="187"/>
      <c r="M43" s="187"/>
      <c r="N43" s="485"/>
      <c r="O43" s="485"/>
      <c r="P43" s="187"/>
      <c r="R43" s="158"/>
      <c r="S43" s="158"/>
      <c r="T43" s="158"/>
      <c r="U43" s="158"/>
    </row>
    <row r="44" spans="2:21">
      <c r="B44" s="143"/>
      <c r="C44" s="139"/>
      <c r="D44" s="187"/>
      <c r="E44" s="187"/>
      <c r="F44" s="187"/>
      <c r="G44" s="187"/>
      <c r="H44" s="187"/>
      <c r="I44" s="187"/>
      <c r="J44" s="187"/>
      <c r="K44" s="187"/>
      <c r="L44" s="187"/>
      <c r="M44" s="187"/>
      <c r="N44" s="485"/>
      <c r="O44" s="485"/>
      <c r="P44" s="187"/>
      <c r="R44" s="158"/>
      <c r="S44" s="158"/>
      <c r="T44" s="158"/>
      <c r="U44" s="158"/>
    </row>
    <row r="45" spans="2:21">
      <c r="B45" s="143"/>
      <c r="C45" s="139"/>
      <c r="D45" s="187"/>
      <c r="E45" s="187"/>
      <c r="F45" s="187"/>
      <c r="G45" s="187"/>
      <c r="H45" s="187"/>
      <c r="I45" s="187"/>
      <c r="J45" s="187"/>
      <c r="K45" s="187"/>
      <c r="L45" s="187"/>
      <c r="M45" s="187"/>
      <c r="N45" s="485"/>
      <c r="O45" s="485"/>
      <c r="P45" s="187"/>
      <c r="R45" s="158"/>
      <c r="S45" s="158"/>
      <c r="T45" s="158"/>
      <c r="U45" s="158"/>
    </row>
    <row r="46" spans="2:21">
      <c r="B46" s="143"/>
      <c r="C46" s="139"/>
      <c r="D46" s="187"/>
      <c r="E46" s="187"/>
      <c r="F46" s="187"/>
      <c r="G46" s="187"/>
      <c r="H46" s="187"/>
      <c r="I46" s="187"/>
      <c r="J46" s="187"/>
      <c r="K46" s="187"/>
      <c r="L46" s="187"/>
      <c r="M46" s="187"/>
      <c r="N46" s="485"/>
      <c r="O46" s="485"/>
      <c r="P46" s="187"/>
      <c r="R46" s="158"/>
      <c r="S46" s="158"/>
      <c r="T46" s="158"/>
      <c r="U46" s="158"/>
    </row>
    <row r="47" spans="2:21">
      <c r="B47" s="143"/>
      <c r="C47" s="139"/>
      <c r="D47" s="187"/>
      <c r="E47" s="187"/>
      <c r="F47" s="187"/>
      <c r="G47" s="187"/>
      <c r="H47" s="187"/>
      <c r="I47" s="187"/>
      <c r="J47" s="187"/>
      <c r="K47" s="187"/>
      <c r="L47" s="187"/>
      <c r="M47" s="187"/>
      <c r="N47" s="485"/>
      <c r="O47" s="485"/>
      <c r="P47" s="187"/>
      <c r="R47" s="158"/>
      <c r="S47" s="158"/>
      <c r="T47" s="158"/>
      <c r="U47" s="158"/>
    </row>
    <row r="48" spans="2:21">
      <c r="B48" s="143"/>
      <c r="C48" s="139"/>
      <c r="D48" s="187"/>
      <c r="E48" s="187"/>
      <c r="F48" s="187"/>
      <c r="G48" s="187"/>
      <c r="H48" s="187"/>
      <c r="I48" s="187"/>
      <c r="J48" s="187"/>
      <c r="K48" s="187"/>
      <c r="L48" s="187"/>
      <c r="M48" s="187"/>
      <c r="N48" s="485"/>
      <c r="O48" s="485"/>
      <c r="P48" s="187"/>
      <c r="R48" s="158"/>
      <c r="S48" s="158"/>
      <c r="T48" s="158"/>
      <c r="U48" s="158"/>
    </row>
    <row r="49" spans="2:21">
      <c r="B49" s="143"/>
      <c r="C49" s="139"/>
      <c r="D49" s="187"/>
      <c r="E49" s="187"/>
      <c r="F49" s="187"/>
      <c r="G49" s="187"/>
      <c r="H49" s="187"/>
      <c r="I49" s="187"/>
      <c r="J49" s="187"/>
      <c r="K49" s="187"/>
      <c r="L49" s="187"/>
      <c r="M49" s="187"/>
      <c r="N49" s="485"/>
      <c r="O49" s="485"/>
      <c r="P49" s="187"/>
      <c r="R49" s="158"/>
      <c r="S49" s="158"/>
      <c r="T49" s="158"/>
      <c r="U49" s="158"/>
    </row>
    <row r="50" spans="2:21">
      <c r="B50" s="143"/>
      <c r="C50" s="139"/>
      <c r="D50" s="187"/>
      <c r="E50" s="187"/>
      <c r="F50" s="187"/>
      <c r="G50" s="187"/>
      <c r="H50" s="187"/>
      <c r="I50" s="187"/>
      <c r="J50" s="187"/>
      <c r="K50" s="187"/>
      <c r="L50" s="187"/>
      <c r="M50" s="187"/>
      <c r="N50" s="485"/>
      <c r="O50" s="485"/>
      <c r="P50" s="187"/>
      <c r="R50" s="158"/>
      <c r="S50" s="158"/>
      <c r="T50" s="158"/>
      <c r="U50" s="158"/>
    </row>
    <row r="51" spans="2:21">
      <c r="B51" s="143"/>
      <c r="C51" s="139"/>
      <c r="D51" s="187"/>
      <c r="E51" s="187"/>
      <c r="F51" s="187"/>
      <c r="G51" s="187"/>
      <c r="H51" s="187"/>
      <c r="I51" s="187"/>
      <c r="J51" s="187"/>
      <c r="K51" s="187"/>
      <c r="L51" s="187"/>
      <c r="M51" s="187"/>
      <c r="N51" s="485"/>
      <c r="O51" s="485"/>
      <c r="P51" s="187"/>
      <c r="R51" s="158"/>
      <c r="S51" s="158"/>
      <c r="T51" s="158"/>
      <c r="U51" s="158"/>
    </row>
    <row r="52" spans="2:21">
      <c r="B52" s="143"/>
      <c r="C52" s="144"/>
      <c r="D52" s="187"/>
      <c r="E52" s="187"/>
      <c r="F52" s="187"/>
      <c r="G52" s="187"/>
      <c r="H52" s="187"/>
      <c r="I52" s="187"/>
      <c r="J52" s="187"/>
      <c r="K52" s="187"/>
      <c r="L52" s="187"/>
      <c r="M52" s="187"/>
      <c r="N52" s="485"/>
      <c r="O52" s="485"/>
      <c r="P52" s="187"/>
      <c r="R52" s="158"/>
      <c r="S52" s="158"/>
      <c r="T52" s="158"/>
      <c r="U52" s="158"/>
    </row>
    <row r="53" spans="2:21">
      <c r="B53" s="143"/>
      <c r="C53" s="144"/>
      <c r="D53" s="187"/>
      <c r="E53" s="187"/>
      <c r="F53" s="187"/>
      <c r="G53" s="187"/>
      <c r="H53" s="187"/>
      <c r="I53" s="187"/>
      <c r="J53" s="187"/>
      <c r="K53" s="187"/>
      <c r="L53" s="187"/>
      <c r="M53" s="187"/>
      <c r="N53" s="485"/>
      <c r="O53" s="485"/>
      <c r="P53" s="187"/>
      <c r="R53" s="158"/>
      <c r="S53" s="158"/>
      <c r="T53" s="158"/>
      <c r="U53" s="158"/>
    </row>
    <row r="54" spans="2:21">
      <c r="D54" s="187"/>
      <c r="E54" s="187"/>
      <c r="F54" s="187"/>
      <c r="G54" s="187"/>
      <c r="H54" s="187"/>
      <c r="I54" s="187"/>
      <c r="J54" s="187"/>
      <c r="K54" s="187"/>
      <c r="L54" s="187"/>
      <c r="M54" s="187"/>
      <c r="N54" s="485"/>
      <c r="O54" s="485"/>
      <c r="P54" s="187"/>
    </row>
    <row r="55" spans="2:21">
      <c r="B55" s="131"/>
      <c r="D55" s="187"/>
      <c r="E55" s="187"/>
      <c r="F55" s="187"/>
      <c r="G55" s="187"/>
      <c r="H55" s="187"/>
      <c r="I55" s="187"/>
      <c r="J55" s="187"/>
      <c r="K55" s="187"/>
      <c r="L55" s="187"/>
      <c r="M55" s="187"/>
      <c r="N55" s="485"/>
      <c r="O55" s="485"/>
      <c r="P55" s="187"/>
    </row>
  </sheetData>
  <customSheetViews>
    <customSheetView guid="{BDC7517F-FCD9-4D43-85F8-8FEB94E79248}" scale="90" fitToPage="1" topLeftCell="A27">
      <selection activeCell="A27" sqref="A27"/>
      <pageMargins left="0.70866141732283472" right="0.70866141732283472" top="0.74803149606299213" bottom="0.74803149606299213" header="0.31496062992125984" footer="0.31496062992125984"/>
      <pageSetup paperSize="9" scale="69" orientation="portrait" r:id="rId1"/>
    </customSheetView>
    <customSheetView guid="{F9FCB958-E158-4566-AC3B-17DC22EB34F1}" scale="90" fitToPage="1">
      <pageMargins left="0.70866141732283472" right="0.70866141732283472" top="0.74803149606299213" bottom="0.74803149606299213" header="0.31496062992125984" footer="0.31496062992125984"/>
      <pageSetup paperSize="9" scale="69" orientation="portrait" r:id="rId2"/>
    </customSheetView>
  </customSheetViews>
  <mergeCells count="23">
    <mergeCell ref="P19:P20"/>
    <mergeCell ref="M2:M5"/>
    <mergeCell ref="P2:P5"/>
    <mergeCell ref="D19:D20"/>
    <mergeCell ref="E19:E20"/>
    <mergeCell ref="F19:F20"/>
    <mergeCell ref="G19:G20"/>
    <mergeCell ref="H19:H20"/>
    <mergeCell ref="I19:I20"/>
    <mergeCell ref="J19:J20"/>
    <mergeCell ref="G2:G5"/>
    <mergeCell ref="H2:H5"/>
    <mergeCell ref="L2:L5"/>
    <mergeCell ref="J2:J5"/>
    <mergeCell ref="D2:D5"/>
    <mergeCell ref="O2:O5"/>
    <mergeCell ref="F2:F5"/>
    <mergeCell ref="N19:N20"/>
    <mergeCell ref="O19:O20"/>
    <mergeCell ref="N2:N5"/>
    <mergeCell ref="K19:K20"/>
    <mergeCell ref="L19:L20"/>
    <mergeCell ref="M19:M20"/>
  </mergeCells>
  <pageMargins left="0.70866141732283472" right="0.70866141732283472" top="0.74803149606299213" bottom="0.74803149606299213" header="0.31496062992125984" footer="0.31496062992125984"/>
  <pageSetup paperSize="9" scale="6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26</vt:i4>
      </vt:variant>
    </vt:vector>
  </HeadingPairs>
  <TitlesOfParts>
    <vt:vector size="64" baseType="lpstr">
      <vt:lpstr>Cover</vt:lpstr>
      <vt:lpstr>Index</vt:lpstr>
      <vt:lpstr>2</vt:lpstr>
      <vt:lpstr>3</vt:lpstr>
      <vt:lpstr>10</vt:lpstr>
      <vt:lpstr>11-12</vt:lpstr>
      <vt:lpstr>13</vt:lpstr>
      <vt:lpstr>16-17</vt:lpstr>
      <vt:lpstr>19</vt:lpstr>
      <vt:lpstr>20-21</vt:lpstr>
      <vt:lpstr>22</vt:lpstr>
      <vt:lpstr>24</vt:lpstr>
      <vt:lpstr>26</vt:lpstr>
      <vt:lpstr>28</vt:lpstr>
      <vt:lpstr>30-31</vt:lpstr>
      <vt:lpstr>32</vt:lpstr>
      <vt:lpstr>33</vt:lpstr>
      <vt:lpstr>34-35</vt:lpstr>
      <vt:lpstr>36</vt:lpstr>
      <vt:lpstr>41</vt:lpstr>
      <vt:lpstr>42</vt:lpstr>
      <vt:lpstr>43</vt:lpstr>
      <vt:lpstr>45</vt:lpstr>
      <vt:lpstr>46</vt:lpstr>
      <vt:lpstr>51</vt:lpstr>
      <vt:lpstr>52</vt:lpstr>
      <vt:lpstr>53</vt:lpstr>
      <vt:lpstr>54</vt:lpstr>
      <vt:lpstr>55</vt:lpstr>
      <vt:lpstr>57</vt:lpstr>
      <vt:lpstr>58</vt:lpstr>
      <vt:lpstr>59</vt:lpstr>
      <vt:lpstr>60</vt:lpstr>
      <vt:lpstr>62</vt:lpstr>
      <vt:lpstr>63</vt:lpstr>
      <vt:lpstr>64-65</vt:lpstr>
      <vt:lpstr>67</vt:lpstr>
      <vt:lpstr>Sheet1</vt:lpstr>
      <vt:lpstr>'10'!Print_Area</vt:lpstr>
      <vt:lpstr>'11-12'!Print_Area</vt:lpstr>
      <vt:lpstr>'13'!Print_Area</vt:lpstr>
      <vt:lpstr>'16-17'!Print_Area</vt:lpstr>
      <vt:lpstr>'19'!Print_Area</vt:lpstr>
      <vt:lpstr>'2'!Print_Area</vt:lpstr>
      <vt:lpstr>'20-21'!Print_Area</vt:lpstr>
      <vt:lpstr>'22'!Print_Area</vt:lpstr>
      <vt:lpstr>'24'!Print_Area</vt:lpstr>
      <vt:lpstr>'26'!Print_Area</vt:lpstr>
      <vt:lpstr>'28'!Print_Area</vt:lpstr>
      <vt:lpstr>'3'!Print_Area</vt:lpstr>
      <vt:lpstr>'30-31'!Print_Area</vt:lpstr>
      <vt:lpstr>'32'!Print_Area</vt:lpstr>
      <vt:lpstr>'33'!Print_Area</vt:lpstr>
      <vt:lpstr>'34-35'!Print_Area</vt:lpstr>
      <vt:lpstr>'41'!Print_Area</vt:lpstr>
      <vt:lpstr>'42'!Print_Area</vt:lpstr>
      <vt:lpstr>'45'!Print_Area</vt:lpstr>
      <vt:lpstr>'46'!Print_Area</vt:lpstr>
      <vt:lpstr>'57'!Print_Area</vt:lpstr>
      <vt:lpstr>'58'!Print_Area</vt:lpstr>
      <vt:lpstr>'62'!Print_Area</vt:lpstr>
      <vt:lpstr>'64-65'!Print_Area</vt:lpstr>
      <vt:lpstr>'67'!Print_Area</vt:lpstr>
      <vt:lpstr>Cover!Print_Area</vt:lpstr>
    </vt:vector>
  </TitlesOfParts>
  <Company>Lloyds Banking Group plc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IRTEMP</dc:creator>
  <cp:lastModifiedBy>8469399</cp:lastModifiedBy>
  <cp:lastPrinted>2013-12-18T15:42:22Z</cp:lastPrinted>
  <dcterms:created xsi:type="dcterms:W3CDTF">2012-07-23T07:24:36Z</dcterms:created>
  <dcterms:modified xsi:type="dcterms:W3CDTF">2014-07-31T11:48:05Z</dcterms:modified>
</cp:coreProperties>
</file>